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e0eeb\psj共有\P S J\見積 請求 納品 領収書\Laser\新艇\オーダーフォーム\2023  laser orderform\"/>
    </mc:Choice>
  </mc:AlternateContent>
  <xr:revisionPtr revIDLastSave="0" documentId="13_ncr:1_{BC773972-7038-4594-8C85-74F0553ABC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.09オーダーフォーム" sheetId="1" r:id="rId1"/>
    <sheet name="2023.09不要・追加" sheetId="2" r:id="rId2"/>
  </sheets>
  <definedNames>
    <definedName name="_xlnm.Print_Area" localSheetId="0">'2023.09オーダーフォーム'!$A$1:$X$61</definedName>
    <definedName name="_xlnm.Print_Area" localSheetId="1">'2023.09不要・追加'!$B$1:$J$63</definedName>
  </definedNames>
  <calcPr calcId="191029"/>
</workbook>
</file>

<file path=xl/calcChain.xml><?xml version="1.0" encoding="utf-8"?>
<calcChain xmlns="http://schemas.openxmlformats.org/spreadsheetml/2006/main">
  <c r="I26" i="2" l="1"/>
  <c r="I25" i="2"/>
  <c r="I24" i="2"/>
  <c r="I23" i="2"/>
  <c r="W46" i="1"/>
  <c r="W45" i="1"/>
  <c r="W44" i="1"/>
  <c r="W43" i="1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C4" i="2" l="1"/>
  <c r="L35" i="1" l="1"/>
  <c r="W35" i="1"/>
  <c r="I33" i="2" l="1"/>
  <c r="I38" i="2"/>
  <c r="W34" i="1" l="1"/>
  <c r="L34" i="1"/>
  <c r="W19" i="1" l="1"/>
  <c r="W18" i="1"/>
  <c r="W17" i="1"/>
  <c r="I18" i="2"/>
  <c r="I55" i="2" l="1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7" i="2"/>
  <c r="I36" i="2"/>
  <c r="I35" i="2"/>
  <c r="I34" i="2"/>
  <c r="I32" i="2"/>
  <c r="I31" i="2"/>
  <c r="I22" i="2"/>
  <c r="I21" i="2"/>
  <c r="I20" i="2"/>
  <c r="I19" i="2"/>
  <c r="I17" i="2"/>
  <c r="I16" i="2"/>
  <c r="I15" i="2"/>
  <c r="I14" i="2"/>
  <c r="I13" i="2"/>
  <c r="I12" i="2"/>
  <c r="I11" i="2"/>
  <c r="I10" i="2"/>
  <c r="I9" i="2"/>
  <c r="I8" i="2"/>
  <c r="I56" i="2" l="1"/>
  <c r="I27" i="2"/>
  <c r="L46" i="1" l="1"/>
  <c r="L45" i="1"/>
  <c r="L44" i="1"/>
  <c r="L43" i="1"/>
  <c r="W42" i="1"/>
  <c r="L42" i="1"/>
  <c r="W41" i="1"/>
  <c r="L41" i="1"/>
  <c r="W40" i="1"/>
  <c r="L40" i="1"/>
  <c r="W39" i="1"/>
  <c r="L39" i="1"/>
  <c r="W38" i="1"/>
  <c r="L38" i="1"/>
  <c r="W37" i="1"/>
  <c r="L37" i="1"/>
  <c r="W36" i="1"/>
  <c r="L36" i="1"/>
  <c r="W33" i="1"/>
  <c r="L33" i="1"/>
  <c r="W32" i="1"/>
  <c r="L32" i="1"/>
  <c r="W31" i="1"/>
  <c r="L31" i="1"/>
  <c r="W30" i="1"/>
  <c r="L30" i="1"/>
  <c r="W29" i="1"/>
  <c r="L29" i="1"/>
  <c r="W26" i="1"/>
  <c r="W25" i="1"/>
  <c r="W24" i="1"/>
  <c r="W23" i="1"/>
  <c r="W22" i="1"/>
  <c r="W48" i="1"/>
  <c r="W49" i="1" l="1"/>
  <c r="W50" i="1"/>
  <c r="W53" i="1" l="1"/>
  <c r="W54" i="1" l="1"/>
  <c r="W55" i="1" s="1"/>
  <c r="I4" i="2"/>
  <c r="I58" i="2" s="1"/>
  <c r="I59" i="2" l="1"/>
  <c r="I60" i="2" s="1"/>
</calcChain>
</file>

<file path=xl/sharedStrings.xml><?xml version="1.0" encoding="utf-8"?>
<sst xmlns="http://schemas.openxmlformats.org/spreadsheetml/2006/main" count="244" uniqueCount="232">
  <si>
    <t>申込日</t>
    <rPh sb="0" eb="2">
      <t>モウシコミ</t>
    </rPh>
    <rPh sb="2" eb="3">
      <t>ヒズケ</t>
    </rPh>
    <phoneticPr fontId="4"/>
  </si>
  <si>
    <t>ご署名</t>
    <rPh sb="1" eb="3">
      <t>ショメイ</t>
    </rPh>
    <phoneticPr fontId="4"/>
  </si>
  <si>
    <t>ふりがな</t>
    <phoneticPr fontId="2"/>
  </si>
  <si>
    <t>氏名</t>
    <rPh sb="0" eb="2">
      <t>シメイ</t>
    </rPh>
    <phoneticPr fontId="4"/>
  </si>
  <si>
    <t>様</t>
    <rPh sb="0" eb="1">
      <t>サマ</t>
    </rPh>
    <phoneticPr fontId="4"/>
  </si>
  <si>
    <t>年令</t>
    <phoneticPr fontId="2"/>
  </si>
  <si>
    <t>才　身長</t>
    <phoneticPr fontId="2"/>
  </si>
  <si>
    <t>ｃｍ　　　　体重</t>
    <phoneticPr fontId="2"/>
  </si>
  <si>
    <t>ｋｇ</t>
    <phoneticPr fontId="2"/>
  </si>
  <si>
    <t>連絡先</t>
    <rPh sb="0" eb="3">
      <t>レンラクサキ</t>
    </rPh>
    <phoneticPr fontId="2"/>
  </si>
  <si>
    <t>住所　　〒</t>
    <rPh sb="0" eb="2">
      <t>ジュウショ</t>
    </rPh>
    <phoneticPr fontId="4"/>
  </si>
  <si>
    <t>FAX (自宅・勤務先)</t>
    <phoneticPr fontId="2"/>
  </si>
  <si>
    <t>TEL(自宅）</t>
    <rPh sb="4" eb="6">
      <t>ジタク</t>
    </rPh>
    <phoneticPr fontId="4"/>
  </si>
  <si>
    <t>TEL（携帯・会社）</t>
    <rPh sb="4" eb="6">
      <t>ケイタイ</t>
    </rPh>
    <rPh sb="7" eb="9">
      <t>カイシャ</t>
    </rPh>
    <phoneticPr fontId="4"/>
  </si>
  <si>
    <t>e-mail</t>
    <phoneticPr fontId="2"/>
  </si>
  <si>
    <t>ﾚｰｻﾞｰｸﾗｽ協会登録</t>
    <rPh sb="8" eb="10">
      <t>キョウカイ</t>
    </rPh>
    <rPh sb="10" eb="12">
      <t>トウロク</t>
    </rPh>
    <phoneticPr fontId="4"/>
  </si>
  <si>
    <t>(No.</t>
    <phoneticPr fontId="2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</si>
  <si>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    </t>
    </r>
    <r>
      <rPr>
        <sz val="11"/>
        <color theme="1"/>
        <rFont val="ＭＳ Ｐゴシック"/>
        <family val="2"/>
        <charset val="128"/>
        <scheme val="minor"/>
      </rPr>
      <t>　）</t>
    </r>
    <phoneticPr fontId="2"/>
  </si>
  <si>
    <t>今年度登録済み</t>
    <phoneticPr fontId="2"/>
  </si>
  <si>
    <t>申請中（　　月　　 日）</t>
    <phoneticPr fontId="2"/>
  </si>
  <si>
    <t>未登録・入会申込書送付希望</t>
    <phoneticPr fontId="2"/>
  </si>
  <si>
    <t>ｽﾊﾟｰ</t>
    <phoneticPr fontId="2"/>
  </si>
  <si>
    <t>【標準仕様】</t>
    <rPh sb="3" eb="5">
      <t>シヨウ</t>
    </rPh>
    <phoneticPr fontId="2"/>
  </si>
  <si>
    <t>ﾌｫｲﾙ</t>
    <phoneticPr fontId="2"/>
  </si>
  <si>
    <t>…選択（チェック印）</t>
    <rPh sb="1" eb="3">
      <t>センタク</t>
    </rPh>
    <phoneticPr fontId="2"/>
  </si>
  <si>
    <t>ｾｲﾙ</t>
    <phoneticPr fontId="2"/>
  </si>
  <si>
    <t>…数量（記入）</t>
    <rPh sb="1" eb="3">
      <t>スウリョウ</t>
    </rPh>
    <rPh sb="4" eb="6">
      <t>キニュウ</t>
    </rPh>
    <phoneticPr fontId="2"/>
  </si>
  <si>
    <t>ﾃｨﾗｰ</t>
    <phoneticPr fontId="2"/>
  </si>
  <si>
    <t>カラー：ライトライトグレー</t>
    <phoneticPr fontId="2"/>
  </si>
  <si>
    <t>ﾃﾞｯｷ</t>
    <phoneticPr fontId="2"/>
  </si>
  <si>
    <t>ｻｲﾄﾞｶﾑｸﾘｰﾄ（ﾏｲｸﾛｶｰﾎﾞ HarkenH471）、ﾊﾟｯﾄﾞ付ﾊｲｷﾝｸﾞｽﾄﾗｯﾌﾟ、ﾊﾞｳﾗｲﾝ</t>
    <phoneticPr fontId="2"/>
  </si>
  <si>
    <t>ﾌﾞﾛｯｸﾌﾟﾚｰﾄ+ﾌﾞﾛｯｸ（Harken376ｘ2）＆ｶﾑﾍﾞｰｽｾｯﾄ(Ｎａｕｔｏｓ 91026,91184付）</t>
    <rPh sb="58" eb="59">
      <t>ツ</t>
    </rPh>
    <phoneticPr fontId="2"/>
  </si>
  <si>
    <t>ｶﾆﾝｶﾞﾑ（1：8）、ｱｳﾄﾎｰﾙ（1：6）、Harkenﾊﾞﾝｸﾞｺﾝﾌﾟﾘｰﾄ(1:15）(1:12 ,1:9,1:8可）</t>
    <rPh sb="62" eb="63">
      <t>カ</t>
    </rPh>
    <phoneticPr fontId="2"/>
  </si>
  <si>
    <t>＜価格はすべて消費税抜価格＞</t>
    <rPh sb="1" eb="3">
      <t>カカク</t>
    </rPh>
    <rPh sb="7" eb="9">
      <t>ショウヒ</t>
    </rPh>
    <rPh sb="11" eb="13">
      <t>カカク</t>
    </rPh>
    <phoneticPr fontId="2"/>
  </si>
  <si>
    <t>【同仕様】</t>
    <rPh sb="1" eb="2">
      <t>ドウ</t>
    </rPh>
    <rPh sb="2" eb="4">
      <t>シヨウ</t>
    </rPh>
    <phoneticPr fontId="2"/>
  </si>
  <si>
    <t>【同仕様】</t>
    <rPh sb="2" eb="4">
      <t>シヨウ</t>
    </rPh>
    <phoneticPr fontId="2"/>
  </si>
  <si>
    <t>艇体 オプション</t>
    <rPh sb="0" eb="2">
      <t>テイタイ</t>
    </rPh>
    <phoneticPr fontId="2"/>
  </si>
  <si>
    <t>税抜価格</t>
    <rPh sb="1" eb="2">
      <t>ヌ</t>
    </rPh>
    <phoneticPr fontId="2"/>
  </si>
  <si>
    <t>ﾊﾙ</t>
  </si>
  <si>
    <t>ﾋﾟﾝｽﾄﾗｲﾌﾟ (白、黒)</t>
    <rPh sb="11" eb="12">
      <t>シロ</t>
    </rPh>
    <rPh sb="13" eb="14">
      <t>クロ</t>
    </rPh>
    <phoneticPr fontId="4"/>
  </si>
  <si>
    <t>ﾃﾞｯｷ</t>
    <phoneticPr fontId="2"/>
  </si>
  <si>
    <t>標準仕様からの変更オプション</t>
    <rPh sb="0" eb="2">
      <t>ヒョウジュン</t>
    </rPh>
    <rPh sb="2" eb="4">
      <t>シヨウ</t>
    </rPh>
    <rPh sb="7" eb="9">
      <t>ヘンコウ</t>
    </rPh>
    <phoneticPr fontId="2"/>
  </si>
  <si>
    <t>差額</t>
  </si>
  <si>
    <t>その他 オプション</t>
    <rPh sb="0" eb="3">
      <t>ソノタ</t>
    </rPh>
    <phoneticPr fontId="2"/>
  </si>
  <si>
    <t>税抜価格</t>
    <rPh sb="2" eb="4">
      <t>カカク</t>
    </rPh>
    <phoneticPr fontId="2"/>
  </si>
  <si>
    <t>サイドカム</t>
    <phoneticPr fontId="2"/>
  </si>
  <si>
    <t>Harken（H150X2）</t>
  </si>
  <si>
    <t>ｶﾑｸﾘｰﾄﾍﾞｰｽｾｯﾄ</t>
    <phoneticPr fontId="2"/>
  </si>
  <si>
    <t>ﾗﾁｪｯﾄﾌﾞﾛｯｸ</t>
    <phoneticPr fontId="2"/>
  </si>
  <si>
    <t>75mm  Carbo 大（Harken2670）</t>
    <phoneticPr fontId="2"/>
  </si>
  <si>
    <t>ｵｰﾙｲﾝﾜﾝﾊﾞｯｸ</t>
  </si>
  <si>
    <t>ﾃｨﾗｰ</t>
    <phoneticPr fontId="2"/>
  </si>
  <si>
    <t>ﾃﾞｼﾞﾀﾙｺﾝﾊﾟｽ</t>
    <phoneticPr fontId="3"/>
  </si>
  <si>
    <t>ｴｸｽﾃﾝｼｮﾝ</t>
  </si>
  <si>
    <t>ｳｲﾝﾃﾞｨｹｰﾀｰ</t>
  </si>
  <si>
    <t>ｸﾞｰｽﾈｯｸ風見(ﾌﾟﾗｽﾁｯｸﾍﾞｰﾝ）</t>
  </si>
  <si>
    <t>ｺﾝﾎﾟｼﾞｯﾄﾄｯﾌﾟﾏｽﾄ</t>
    <phoneticPr fontId="4"/>
  </si>
  <si>
    <t>ｺﾝﾄﾛｰﾙ　　　　　ｼｽﾃﾑ</t>
    <phoneticPr fontId="2"/>
  </si>
  <si>
    <t>ｶﾆﾝｶﾞﾑ（1:6）</t>
    <phoneticPr fontId="2"/>
  </si>
  <si>
    <t>ｶﾆﾝｶﾞﾑ（1:10）</t>
    <phoneticPr fontId="2"/>
  </si>
  <si>
    <t>ｱｳﾄﾎｰﾙ（1:8）</t>
    <phoneticPr fontId="2"/>
  </si>
  <si>
    <t>ﾒｲﾝｼｰﾄ</t>
    <phoneticPr fontId="2"/>
  </si>
  <si>
    <t>ﾄﾗﾍﾞﾗｰﾗｲﾝ</t>
    <phoneticPr fontId="2"/>
  </si>
  <si>
    <t>ﾄﾗﾍﾞﾗｰﾗｲﾝ(ﾃﾞｨﾝｷﾞｰｽﾀｰﾌﾟﾛ　　　　　　　　　　　4ｍｍｘ3.65ｍ）</t>
    <phoneticPr fontId="2"/>
  </si>
  <si>
    <t>ｾｲﾙ</t>
    <phoneticPr fontId="2"/>
  </si>
  <si>
    <t>ﾃｰﾊﾟｰﾊﾞﾃﾝ３本ｾｯﾄ(MK2ｾｲﾙ用）</t>
    <rPh sb="10" eb="11">
      <t>ホン</t>
    </rPh>
    <rPh sb="21" eb="22">
      <t>ヨウ</t>
    </rPh>
    <phoneticPr fontId="2"/>
  </si>
  <si>
    <t>ﾃﾞﾘﾊﾞﾘｰ料金</t>
    <rPh sb="7" eb="9">
      <t>リョウキン</t>
    </rPh>
    <phoneticPr fontId="2"/>
  </si>
  <si>
    <t>神奈川</t>
    <rPh sb="0" eb="3">
      <t>カナガワ</t>
    </rPh>
    <phoneticPr fontId="4"/>
  </si>
  <si>
    <t>関東</t>
    <rPh sb="0" eb="2">
      <t>カントウ</t>
    </rPh>
    <phoneticPr fontId="4"/>
  </si>
  <si>
    <t>中部･南東北･関西</t>
    <rPh sb="0" eb="2">
      <t>チュウブ</t>
    </rPh>
    <rPh sb="3" eb="4">
      <t>ミナミ</t>
    </rPh>
    <rPh sb="4" eb="6">
      <t>トウホク</t>
    </rPh>
    <rPh sb="7" eb="9">
      <t>カンサイ</t>
    </rPh>
    <phoneticPr fontId="4"/>
  </si>
  <si>
    <t>北東北･中国･四国</t>
    <rPh sb="0" eb="1">
      <t>キタ</t>
    </rPh>
    <rPh sb="1" eb="3">
      <t>トウホク</t>
    </rPh>
    <rPh sb="4" eb="5">
      <t>チュウゴク</t>
    </rPh>
    <rPh sb="5" eb="6">
      <t>クニ</t>
    </rPh>
    <rPh sb="7" eb="9">
      <t>シコク</t>
    </rPh>
    <phoneticPr fontId="4"/>
  </si>
  <si>
    <t>北海道・九州</t>
    <rPh sb="0" eb="3">
      <t>ホッカイドウ</t>
    </rPh>
    <rPh sb="4" eb="6">
      <t>キュウシュウ</t>
    </rPh>
    <phoneticPr fontId="4"/>
  </si>
  <si>
    <t>その他の地域</t>
    <rPh sb="0" eb="3">
      <t>ソノタ</t>
    </rPh>
    <rPh sb="4" eb="6">
      <t>チイキ</t>
    </rPh>
    <phoneticPr fontId="4"/>
  </si>
  <si>
    <t>艇体合計</t>
    <rPh sb="0" eb="2">
      <t>テイタイ</t>
    </rPh>
    <rPh sb="2" eb="4">
      <t>ゴウケイ</t>
    </rPh>
    <phoneticPr fontId="4"/>
  </si>
  <si>
    <t>お問い合わせください</t>
    <rPh sb="1" eb="2">
      <t>ト</t>
    </rPh>
    <rPh sb="3" eb="4">
      <t>ア</t>
    </rPh>
    <phoneticPr fontId="2"/>
  </si>
  <si>
    <t>変更ｵﾌﾟｼｮﾝ合計</t>
    <phoneticPr fontId="2"/>
  </si>
  <si>
    <t>神奈川県綾瀬工場渡しは無料。デリバリーはロットがまとまり次第の出荷となりますので、お早めにお申し込み下さい。</t>
    <rPh sb="0" eb="4">
      <t>カナガワケン</t>
    </rPh>
    <rPh sb="4" eb="6">
      <t>アヤセシ</t>
    </rPh>
    <rPh sb="6" eb="8">
      <t>コウジョウ</t>
    </rPh>
    <rPh sb="8" eb="9">
      <t>ワタ</t>
    </rPh>
    <rPh sb="11" eb="13">
      <t>ムリョウ</t>
    </rPh>
    <rPh sb="28" eb="30">
      <t>シダイ</t>
    </rPh>
    <rPh sb="31" eb="33">
      <t>シュッカ</t>
    </rPh>
    <rPh sb="42" eb="43">
      <t>ハヤ</t>
    </rPh>
    <rPh sb="46" eb="49">
      <t>モウシコ</t>
    </rPh>
    <rPh sb="50" eb="51">
      <t>クダ</t>
    </rPh>
    <phoneticPr fontId="4"/>
  </si>
  <si>
    <t xml:space="preserve">ｵﾌﾟｼｮﾝ合計 </t>
    <phoneticPr fontId="4"/>
  </si>
  <si>
    <t>希望場所</t>
    <rPh sb="0" eb="2">
      <t>キボウ</t>
    </rPh>
    <rPh sb="2" eb="4">
      <t>バショ</t>
    </rPh>
    <phoneticPr fontId="4"/>
  </si>
  <si>
    <t>希望日時</t>
    <rPh sb="0" eb="2">
      <t>キボウ</t>
    </rPh>
    <rPh sb="2" eb="4">
      <t>ニチジ</t>
    </rPh>
    <phoneticPr fontId="4"/>
  </si>
  <si>
    <t>[　　　月　　　日　　　　　：　　　　頃 ]</t>
    <rPh sb="4" eb="5">
      <t>ガツ</t>
    </rPh>
    <rPh sb="8" eb="9">
      <t>ニチ</t>
    </rPh>
    <rPh sb="19" eb="20">
      <t>コロ</t>
    </rPh>
    <phoneticPr fontId="2"/>
  </si>
  <si>
    <t xml:space="preserve"> ﾃﾞﾘﾊﾞﾘｰ料金</t>
    <phoneticPr fontId="4"/>
  </si>
  <si>
    <t xml:space="preserve"> </t>
    <phoneticPr fontId="4"/>
  </si>
  <si>
    <r>
      <t>お支払い方法</t>
    </r>
    <r>
      <rPr>
        <sz val="8"/>
        <color indexed="10"/>
        <rFont val="ＭＳ Ｐゴシック"/>
        <family val="3"/>
        <charset val="128"/>
      </rPr>
      <t/>
    </r>
    <rPh sb="1" eb="3">
      <t>シハラ</t>
    </rPh>
    <rPh sb="4" eb="6">
      <t>ホウホウ</t>
    </rPh>
    <phoneticPr fontId="2"/>
  </si>
  <si>
    <t>＊（注）お支払い又はローンお申し込み手続きは、出荷前までに必ず完了願います。</t>
    <phoneticPr fontId="2"/>
  </si>
  <si>
    <t>税抜合計金額</t>
    <rPh sb="0" eb="2">
      <t>ゼイヌキ</t>
    </rPh>
    <rPh sb="2" eb="4">
      <t>ゴウケイ</t>
    </rPh>
    <rPh sb="4" eb="6">
      <t>キンガク</t>
    </rPh>
    <phoneticPr fontId="2"/>
  </si>
  <si>
    <t>銀行振込　（一括払い）</t>
    <rPh sb="0" eb="2">
      <t>ギンコウ</t>
    </rPh>
    <rPh sb="2" eb="4">
      <t>フリコミ</t>
    </rPh>
    <phoneticPr fontId="2"/>
  </si>
  <si>
    <t>＜ゆうちょ銀行＞00220-6-103303番　【他行より】〇二九(ｾﾞﾛﾆｷﾕｳ）店（029）当座　0103303</t>
    <rPh sb="5" eb="7">
      <t>ギンコウ</t>
    </rPh>
    <rPh sb="22" eb="23">
      <t>バン</t>
    </rPh>
    <rPh sb="25" eb="27">
      <t>タコウ</t>
    </rPh>
    <rPh sb="30" eb="33">
      <t>０２９</t>
    </rPh>
    <rPh sb="42" eb="43">
      <t>ミセ</t>
    </rPh>
    <rPh sb="48" eb="50">
      <t>トウザ</t>
    </rPh>
    <phoneticPr fontId="2"/>
  </si>
  <si>
    <t>税込総合計金額</t>
    <rPh sb="0" eb="2">
      <t>ゼイコミ</t>
    </rPh>
    <rPh sb="2" eb="4">
      <t>ソウゴウ</t>
    </rPh>
    <rPh sb="4" eb="5">
      <t>ケイ</t>
    </rPh>
    <rPh sb="5" eb="7">
      <t>キンガク</t>
    </rPh>
    <phoneticPr fontId="2"/>
  </si>
  <si>
    <t>分割払い</t>
    <rPh sb="0" eb="2">
      <t>ブンカツ</t>
    </rPh>
    <rPh sb="2" eb="3">
      <t>バラ</t>
    </rPh>
    <phoneticPr fontId="2"/>
  </si>
  <si>
    <t>＜JACCS(株)ジャックス＞6～60回払い、ﾎﾞｰﾅｽ払いなど　（審査あり）　【要】問い合わせ</t>
    <rPh sb="19" eb="20">
      <t>カイ</t>
    </rPh>
    <rPh sb="20" eb="21">
      <t>バラ</t>
    </rPh>
    <rPh sb="28" eb="29">
      <t>ハラ</t>
    </rPh>
    <rPh sb="34" eb="36">
      <t>シンサ</t>
    </rPh>
    <rPh sb="41" eb="42">
      <t>ヨウ</t>
    </rPh>
    <rPh sb="43" eb="46">
      <t>トイア</t>
    </rPh>
    <phoneticPr fontId="2"/>
  </si>
  <si>
    <t>Performance Sailcraft Japan</t>
    <phoneticPr fontId="2"/>
  </si>
  <si>
    <t xml:space="preserve">         252-1114神奈川県綾瀬市上土棚南3-13-31</t>
    <rPh sb="17" eb="21">
      <t>カナガワケン</t>
    </rPh>
    <rPh sb="21" eb="24">
      <t>アヤセシ</t>
    </rPh>
    <rPh sb="24" eb="27">
      <t>カミツチダナ</t>
    </rPh>
    <rPh sb="27" eb="28">
      <t>ミナミ</t>
    </rPh>
    <phoneticPr fontId="2"/>
  </si>
  <si>
    <t>＜横浜銀行＞　藤沢中央支店 （当座　０００４２５３）</t>
    <phoneticPr fontId="2"/>
  </si>
  <si>
    <t>＜名義＞　パフオーマンスセイルクラフトジヤパン（カ</t>
    <phoneticPr fontId="2"/>
  </si>
  <si>
    <t>パフォーマンス セイルクラフト ジャパン 株式会社</t>
    <phoneticPr fontId="2"/>
  </si>
  <si>
    <t xml:space="preserve">     TEL　0467-76-1051　　　FAX　0467-76-1052　</t>
    <phoneticPr fontId="2"/>
  </si>
  <si>
    <t>申込日</t>
    <rPh sb="0" eb="2">
      <t>モウシコミ</t>
    </rPh>
    <rPh sb="2" eb="3">
      <t>ヒヅケ</t>
    </rPh>
    <phoneticPr fontId="2"/>
  </si>
  <si>
    <t>ｵｰﾀﾞｰﾌｫｰﾑより転記</t>
    <rPh sb="11" eb="13">
      <t>テンキ</t>
    </rPh>
    <phoneticPr fontId="4"/>
  </si>
  <si>
    <t>氏名</t>
  </si>
  <si>
    <t>税抜合計金額</t>
    <rPh sb="0" eb="1">
      <t>ゼイ</t>
    </rPh>
    <rPh sb="2" eb="4">
      <t>ゴウケイ</t>
    </rPh>
    <rPh sb="4" eb="6">
      <t>キンガク</t>
    </rPh>
    <phoneticPr fontId="4"/>
  </si>
  <si>
    <t>パーツ名</t>
    <rPh sb="3" eb="4">
      <t>メイ</t>
    </rPh>
    <phoneticPr fontId="4"/>
  </si>
  <si>
    <t>税抜価格</t>
    <rPh sb="0" eb="1">
      <t>ゼイ</t>
    </rPh>
    <rPh sb="2" eb="4">
      <t>カカク</t>
    </rPh>
    <phoneticPr fontId="2"/>
  </si>
  <si>
    <t>数量</t>
    <rPh sb="0" eb="2">
      <t>スウリョウ</t>
    </rPh>
    <phoneticPr fontId="4"/>
  </si>
  <si>
    <t>小計</t>
    <rPh sb="0" eb="2">
      <t>ショウケイ</t>
    </rPh>
    <phoneticPr fontId="4"/>
  </si>
  <si>
    <t>ｾｲﾙ</t>
    <phoneticPr fontId="4"/>
  </si>
  <si>
    <t>ﾊﾞﾃﾝ3本ｾｯﾄ</t>
    <rPh sb="5" eb="6">
      <t>ホン</t>
    </rPh>
    <phoneticPr fontId="4"/>
  </si>
  <si>
    <t>ｾｲﾙﾅﾝﾊﾞｰ　（黒、1枚）</t>
    <rPh sb="13" eb="14">
      <t>マイ</t>
    </rPh>
    <phoneticPr fontId="4"/>
  </si>
  <si>
    <t>ｾｲﾙﾅﾝﾊﾞｰ　（青、1枚）</t>
    <rPh sb="13" eb="14">
      <t>マイ</t>
    </rPh>
    <phoneticPr fontId="4"/>
  </si>
  <si>
    <t>ｽﾊﾟｰ</t>
    <phoneticPr fontId="40"/>
  </si>
  <si>
    <t>ｺﾝﾎﾟｼﾞｯﾄﾄｯﾌﾟﾏｽﾄ</t>
    <phoneticPr fontId="4"/>
  </si>
  <si>
    <t>追加パーツ合計</t>
    <rPh sb="0" eb="2">
      <t>ツイカ</t>
    </rPh>
    <rPh sb="5" eb="7">
      <t>ゴウケイ</t>
    </rPh>
    <phoneticPr fontId="4"/>
  </si>
  <si>
    <t>②</t>
    <phoneticPr fontId="4"/>
  </si>
  <si>
    <t>買取価格</t>
    <rPh sb="0" eb="2">
      <t>カイトリ</t>
    </rPh>
    <rPh sb="2" eb="4">
      <t>カカク</t>
    </rPh>
    <phoneticPr fontId="4"/>
  </si>
  <si>
    <t>買取掛け率</t>
    <rPh sb="0" eb="2">
      <t>カイトリ</t>
    </rPh>
    <rPh sb="2" eb="5">
      <t>カケリツ</t>
    </rPh>
    <phoneticPr fontId="4"/>
  </si>
  <si>
    <t>ｾｲﾙﾅﾝﾊﾞｰ（\500Ｘ6枚Ｘ2ｾｯﾄ）　　　　</t>
    <rPh sb="15" eb="16">
      <t>マイ</t>
    </rPh>
    <phoneticPr fontId="4"/>
  </si>
  <si>
    <r>
      <t>ﾊﾞﾃﾝ</t>
    </r>
    <r>
      <rPr>
        <sz val="9"/>
        <rFont val="ＭＳ Ｐゴシック"/>
        <family val="3"/>
        <charset val="128"/>
      </rPr>
      <t>３本</t>
    </r>
    <r>
      <rPr>
        <sz val="10"/>
        <rFont val="ＭＳ Ｐゴシック"/>
        <family val="3"/>
        <charset val="128"/>
      </rPr>
      <t>ｾｯﾄ</t>
    </r>
    <rPh sb="5" eb="6">
      <t>ホン</t>
    </rPh>
    <phoneticPr fontId="40"/>
  </si>
  <si>
    <t>ｽﾊﾟｰ</t>
    <phoneticPr fontId="4"/>
  </si>
  <si>
    <t>ﾄｯﾌﾟﾏｽﾄ</t>
    <phoneticPr fontId="4"/>
  </si>
  <si>
    <t>ﾌｫｲﾙ</t>
    <phoneticPr fontId="4"/>
  </si>
  <si>
    <t>ｾﾝﾀﾎﾞｰﾄﾞｺﾝﾌﾟﾘｰﾄ</t>
    <phoneticPr fontId="4"/>
  </si>
  <si>
    <t>ﾗﾀﾞｰｺﾝﾌﾟﾘｰﾄ</t>
    <phoneticPr fontId="4"/>
  </si>
  <si>
    <t>ﾃｨﾗｰ</t>
    <phoneticPr fontId="4"/>
  </si>
  <si>
    <t>ｱﾙﾐﾃｨﾗｰEX.　ｽｰﾊﾟｰｸﾞﾘｯﾌﾟ付</t>
    <rPh sb="22" eb="23">
      <t>ツ</t>
    </rPh>
    <phoneticPr fontId="4"/>
  </si>
  <si>
    <t>ｺﾝﾄﾛｰﾙ　　　　　ｼｽﾃﾑ</t>
    <phoneticPr fontId="4"/>
  </si>
  <si>
    <t>ﾌﾞﾛｯｸﾌﾟﾚｰﾄ+ﾌﾞﾛｯｸ（Harken376x2）</t>
    <phoneticPr fontId="4"/>
  </si>
  <si>
    <t>ｶﾆﾝｶﾞﾑ　ｾｯﾄ　（1：8）</t>
    <phoneticPr fontId="4"/>
  </si>
  <si>
    <t>ｱｳﾄﾎｰﾙ　ｾｯﾄ　（1：6）</t>
    <phoneticPr fontId="2"/>
  </si>
  <si>
    <t>Harkenﾊﾞﾝｸﾞｺﾝﾌﾟﾘｰﾄ(1:15）</t>
    <phoneticPr fontId="4"/>
  </si>
  <si>
    <t>その他</t>
    <rPh sb="2" eb="3">
      <t>タ</t>
    </rPh>
    <phoneticPr fontId="40"/>
  </si>
  <si>
    <t>ﾊﾟｯﾄﾞ付ﾊｲｷﾝｸﾞｽﾄﾗｯﾌﾟ</t>
    <rPh sb="5" eb="6">
      <t>フ</t>
    </rPh>
    <phoneticPr fontId="4"/>
  </si>
  <si>
    <t>不要パーツ合計</t>
    <rPh sb="0" eb="2">
      <t>フヨウ</t>
    </rPh>
    <rPh sb="5" eb="7">
      <t>ゴウケイ</t>
    </rPh>
    <phoneticPr fontId="4"/>
  </si>
  <si>
    <t>税抜総合計金額</t>
    <rPh sb="0" eb="2">
      <t>ゼイヌキ</t>
    </rPh>
    <rPh sb="2" eb="5">
      <t>ソウゴウケイ</t>
    </rPh>
    <rPh sb="5" eb="7">
      <t>キンガク</t>
    </rPh>
    <phoneticPr fontId="2"/>
  </si>
  <si>
    <t>税込総合計金額</t>
    <rPh sb="0" eb="2">
      <t>ゼイコミ</t>
    </rPh>
    <rPh sb="2" eb="5">
      <t>ソウゴウケイ</t>
    </rPh>
    <rPh sb="5" eb="7">
      <t>キンガク</t>
    </rPh>
    <phoneticPr fontId="2"/>
  </si>
  <si>
    <t>Performance Sailcraft Japan</t>
    <phoneticPr fontId="2"/>
  </si>
  <si>
    <t>パフォーマンス セイルクラフト ジャパン 株式会社</t>
    <phoneticPr fontId="2"/>
  </si>
  <si>
    <t>TEL　0467-76-1051　　　FAX　0467-76-1052</t>
    <phoneticPr fontId="40"/>
  </si>
  <si>
    <t>〒252-1114　神奈川県綾瀬市上土棚南3-13-31</t>
    <rPh sb="10" eb="14">
      <t>カナガワケン</t>
    </rPh>
    <rPh sb="14" eb="17">
      <t>アヤセシ</t>
    </rPh>
    <rPh sb="17" eb="20">
      <t>カミツチダナ</t>
    </rPh>
    <rPh sb="20" eb="21">
      <t>ミナミ</t>
    </rPh>
    <phoneticPr fontId="2"/>
  </si>
  <si>
    <t>消費税額(10%)</t>
    <rPh sb="0" eb="3">
      <t>ショウヒゼイ</t>
    </rPh>
    <rPh sb="3" eb="4">
      <t>ガク</t>
    </rPh>
    <phoneticPr fontId="2"/>
  </si>
  <si>
    <t>(消費税額10%）</t>
    <phoneticPr fontId="40"/>
  </si>
  <si>
    <t>ﾏｽﾄ</t>
    <phoneticPr fontId="4"/>
  </si>
  <si>
    <t>ｺﾝﾎﾟｼﾞｯﾄﾗｼﾞｱﾙﾛｱｰﾏｽﾄ</t>
    <phoneticPr fontId="4"/>
  </si>
  <si>
    <t>ﾄﾗﾍﾞﾗｰﾗｲﾝｱｲｽﾌﾟﾗｲｽ加工(ﾀﾞｲﾆｰﾏ6ｍｍ）</t>
    <rPh sb="17" eb="18">
      <t>（</t>
    </rPh>
    <rPh sb="18" eb="19">
      <t>Ｄ</t>
    </rPh>
    <phoneticPr fontId="2"/>
  </si>
  <si>
    <t xml:space="preserve"> Laser / ILCA Order Form</t>
    <phoneticPr fontId="2"/>
  </si>
  <si>
    <t>Laser/ILCA ｺﾝﾌﾟﾘｰﾄ ｽﾀﾝﾀﾞｰﾄﾞﾘｸﾞ</t>
    <phoneticPr fontId="2"/>
  </si>
  <si>
    <t>Laser/ILCA ｺﾝﾌﾟﾘｰﾄ ﾗｼﾞｱﾙﾘｸﾞ</t>
    <phoneticPr fontId="2"/>
  </si>
  <si>
    <t>Laser/ILCA ｺﾝﾌﾟﾘｰﾄ 4.7㎡ﾘｸﾞ</t>
    <phoneticPr fontId="2"/>
  </si>
  <si>
    <t>ﾗｼﾞｱﾙﾛｱﾏｽﾄ＆ﾗｼﾞｱﾙｾｲﾙ</t>
    <phoneticPr fontId="2"/>
  </si>
  <si>
    <t>4.7㎡ﾛｱﾏｽﾄ＆4.7㎡ｾｲﾙ</t>
    <phoneticPr fontId="2"/>
  </si>
  <si>
    <t xml:space="preserve">Laser ｶﾞﾝﾈﾙｻﾎﾟｰﾄ式ｱﾙﾐﾄﾛﾘｰ（ＤＹＮＡＭＩＣＥ） </t>
    <phoneticPr fontId="3"/>
  </si>
  <si>
    <t>CST ｶｰﾎﾞﾝ ｹﾌﾞﾗｰﾃｨﾗｰｴｸｽﾃﾝｼｮﾝ</t>
    <phoneticPr fontId="3"/>
  </si>
  <si>
    <t>Laser/ILCA Option Parts Form</t>
    <phoneticPr fontId="2"/>
  </si>
  <si>
    <r>
      <t>ﾍﾞﾙｸﾛ式ﾌﾞｰﾑﾀｲ(ﾀﾞｲﾆｰﾏ25mm</t>
    </r>
    <r>
      <rPr>
        <sz val="8"/>
        <rFont val="ＭＳ Ｐゴシック"/>
        <family val="3"/>
        <charset val="128"/>
      </rPr>
      <t>幅</t>
    </r>
    <r>
      <rPr>
        <sz val="9"/>
        <rFont val="ＭＳ Ｐゴシック"/>
        <family val="3"/>
        <charset val="128"/>
      </rPr>
      <t>）</t>
    </r>
    <rPh sb="23" eb="24">
      <t>ハバ</t>
    </rPh>
    <phoneticPr fontId="2"/>
  </si>
  <si>
    <t>STDｾｲﾙ MK2 （ﾅﾝﾊﾞｰ・ﾊﾞﾃﾝ無  ｾｲﾙﾊﾞｯｸ･ﾃﾙﾃｰﾙｷｯﾄ付）</t>
    <rPh sb="22" eb="23">
      <t>ナシ</t>
    </rPh>
    <rPh sb="41" eb="42">
      <t>フ</t>
    </rPh>
    <phoneticPr fontId="2"/>
  </si>
  <si>
    <r>
      <t>ｻｲﾄﾞｶﾑｸﾘｰﾄ(ﾏｲｸﾛｶｰﾎﾞﾊｰｹﾝH471）ｘ2</t>
    </r>
    <r>
      <rPr>
        <sz val="9"/>
        <rFont val="ＭＳ Ｐゴシック"/>
        <family val="3"/>
        <charset val="128"/>
      </rPr>
      <t>個</t>
    </r>
    <rPh sb="30" eb="31">
      <t>コ</t>
    </rPh>
    <phoneticPr fontId="40"/>
  </si>
  <si>
    <r>
      <t>＊(注）</t>
    </r>
    <r>
      <rPr>
        <sz val="8"/>
        <rFont val="ＭＳ Ｐゴシック"/>
        <family val="3"/>
        <charset val="128"/>
      </rPr>
      <t>日本レーザークラス協会へのメンバー登録が必要です。ニュースレターやLaser/ILCAコンプリート価格のメンバー割引などの特典あり。</t>
    </r>
    <rPh sb="2" eb="3">
      <t>チュウ</t>
    </rPh>
    <rPh sb="53" eb="55">
      <t>カカク</t>
    </rPh>
    <rPh sb="60" eb="62">
      <t>ワリビキ</t>
    </rPh>
    <rPh sb="65" eb="67">
      <t>トクテン</t>
    </rPh>
    <phoneticPr fontId="2"/>
  </si>
  <si>
    <t>ｺﾝﾄﾛｰﾙ   ｼｽﾃﾑ</t>
    <phoneticPr fontId="2"/>
  </si>
  <si>
    <t>　　　M型センターボードﾌﾞﾚｰｷ付</t>
    <rPh sb="4" eb="5">
      <t>カタ</t>
    </rPh>
    <rPh sb="17" eb="18">
      <t>フ</t>
    </rPh>
    <phoneticPr fontId="2"/>
  </si>
  <si>
    <t>ｱﾙﾐ製ﾗﾝﾁﾝｸﾞﾄﾛﾘｰ(ﾁｮｯｸ式）</t>
    <phoneticPr fontId="3"/>
  </si>
  <si>
    <t>ｺﾝﾎﾟｼﾞｯﾄﾄｯﾌﾟﾏｽﾄｶﾊﾞｰ</t>
    <phoneticPr fontId="3"/>
  </si>
  <si>
    <t>ｺﾝﾎﾟｼﾞｯﾄﾗｼﾞｱﾙﾛｱｰﾏｽﾄｶﾊﾞｰ</t>
    <phoneticPr fontId="3"/>
  </si>
  <si>
    <t>ﾗｼﾞｱﾙﾛｱｰﾏｽﾄﾌﾟﾛﾃｸﾄﾃｰﾌﾟ</t>
    <phoneticPr fontId="2"/>
  </si>
  <si>
    <t>ｶﾑｸﾘｰﾄﾍﾞｰｽｾｯﾄ(Ｎａｕｔｏｓ 91026,91184付）</t>
    <phoneticPr fontId="4"/>
  </si>
  <si>
    <t>ﾗﾁｪｯﾄﾌﾞﾛｯｸ(Harken2135）/ｽﾌﾟﾘﾝｸﾞ</t>
    <phoneticPr fontId="4"/>
  </si>
  <si>
    <t>ﾛｱｰﾏｽﾄ（ｽﾀﾝﾀﾞｰﾄﾞ/ILCA7）</t>
    <phoneticPr fontId="4"/>
  </si>
  <si>
    <t>ﾛｱｰﾏｽﾄ（ﾗｼﾞｱﾙ/ILCA6）</t>
    <phoneticPr fontId="4"/>
  </si>
  <si>
    <t>ﾛｱｰﾏｽﾄ（4.7㎡/ILCA４)</t>
    <phoneticPr fontId="4"/>
  </si>
  <si>
    <t>ﾛｱｰﾏｽﾄ（ｽﾀﾝﾀﾞｰﾄﾞ/ILCA７)</t>
    <phoneticPr fontId="4"/>
  </si>
  <si>
    <t>ｱﾙﾐﾃｨﾗｰ32mmﾁｭｰﾌﾞ、ｱﾙﾐﾃｨﾗｰｴｸｽﾃﾝｼｮﾝｽｰﾊﾟｰｸﾞﾘｯﾌﾟ</t>
    <phoneticPr fontId="2"/>
  </si>
  <si>
    <t>ﾒｲﾝｼｰﾄﾗﾁｪｯﾄﾌﾞﾛｯｸ（57mm carbo/Harken2135）＆ｼｰﾄ（DBﾚｰｼﾝｸﾞ7mmX13.5ｍ)</t>
    <phoneticPr fontId="2"/>
  </si>
  <si>
    <t>Laser/ILCA ﾃﾞｯｷｶﾊﾞｰ(ﾍﾋﾞｰﾃﾞｭﾃｨｰ)</t>
    <phoneticPr fontId="3"/>
  </si>
  <si>
    <t>Laser/ILCA ﾃﾞｯｷｶﾊﾞｰ(ﾗｲﾄ)</t>
    <phoneticPr fontId="3"/>
  </si>
  <si>
    <t>Laser/ILCA ﾎﾞﾄﾑｶﾊﾞｰ(ﾍﾋﾞｰﾃﾞｭﾃｨｰ)</t>
    <phoneticPr fontId="3"/>
  </si>
  <si>
    <t>Laser/ILCA ﾎﾞﾄﾑｶﾊﾞｰ(ﾗｲﾄ)</t>
    <phoneticPr fontId="3"/>
  </si>
  <si>
    <r>
      <t xml:space="preserve">     e-mail : takeda@psjpn.co.jp　　　　</t>
    </r>
    <r>
      <rPr>
        <sz val="8"/>
        <rFont val="ＭＳ Ｐゴシック"/>
        <family val="3"/>
        <charset val="128"/>
      </rPr>
      <t>担当　武田/早川</t>
    </r>
    <rPh sb="36" eb="38">
      <t>タントウ</t>
    </rPh>
    <rPh sb="39" eb="41">
      <t>タケダ</t>
    </rPh>
    <rPh sb="42" eb="44">
      <t>ハヤカワ</t>
    </rPh>
    <phoneticPr fontId="2"/>
  </si>
  <si>
    <t>ｱﾙﾐﾃｨﾗｰ 32㎜ﾁｭｰﾌﾞ</t>
    <phoneticPr fontId="4"/>
  </si>
  <si>
    <t>ﾒｲﾝｼｰﾄ（DBﾚｰｼﾝｸﾞ7mmX13.5ｍ)</t>
    <phoneticPr fontId="4"/>
  </si>
  <si>
    <t>ﾄﾗﾍﾞﾗｰﾛｰﾌﾟ（ｴｸｾﾙﾚｰｼﾝｸﾞ5mmX3.1ｍ）</t>
    <phoneticPr fontId="2"/>
  </si>
  <si>
    <t>ｽﾀﾝﾀﾞｰﾄﾞ/ILCA7　</t>
    <phoneticPr fontId="4"/>
  </si>
  <si>
    <t>ﾗｼﾞｱﾙ/ILCA６</t>
    <phoneticPr fontId="40"/>
  </si>
  <si>
    <t xml:space="preserve">4.7㎡/ILCA４ </t>
    <phoneticPr fontId="3"/>
  </si>
  <si>
    <t>不要パーツ　　             　　※オーダーフォーム　1ページ目の　変更オプションに　ﾁｴｯｸされたﾊﾟｰﾂを除く</t>
    <rPh sb="0" eb="2">
      <t>フヨウ</t>
    </rPh>
    <rPh sb="36" eb="37">
      <t>メ</t>
    </rPh>
    <rPh sb="39" eb="41">
      <t>ヘンコウ</t>
    </rPh>
    <rPh sb="60" eb="61">
      <t>ノゾ</t>
    </rPh>
    <phoneticPr fontId="2"/>
  </si>
  <si>
    <r>
      <t>ﾓﾉﾄｰﾝ：　</t>
    </r>
    <r>
      <rPr>
        <sz val="8"/>
        <rFont val="ＭＳ Ｐゴシック"/>
        <family val="3"/>
        <charset val="128"/>
      </rPr>
      <t>デッキ</t>
    </r>
    <r>
      <rPr>
        <sz val="9"/>
        <rFont val="ＭＳ Ｐゴシック"/>
        <family val="3"/>
        <charset val="128"/>
      </rPr>
      <t>ｶﾗｰ[　　　　　] ﾊﾙｶﾗｰ[　　　　　]　ﾌﾟﾗｽ</t>
    </r>
    <r>
      <rPr>
        <sz val="9"/>
        <color theme="1"/>
        <rFont val="ＭＳ Ｐゴシック"/>
        <family val="3"/>
        <charset val="128"/>
      </rPr>
      <t>\27,000～</t>
    </r>
    <phoneticPr fontId="24"/>
  </si>
  <si>
    <t>ﾄﾗﾍﾞﾗｰ　 ﾍﾞｱﾘﾝｸﾞﾌﾞﾛｯｸ（Harken）＆ﾗｲﾝ（ｴｸｾﾙﾚｰｼﾝｸﾞ5mmX3.1ｍ）</t>
    <phoneticPr fontId="2"/>
  </si>
  <si>
    <t>ﾄﾗﾍﾞﾗｰﾍﾞｱﾘﾝｸﾞﾌﾞﾛｯｸ（Harken）</t>
    <phoneticPr fontId="4"/>
  </si>
  <si>
    <t>ﾛｱｰﾏｽﾄ（ﾗｼﾞｱﾙ/ILCA６)　（ｼﾙﾊﾞｰ）</t>
    <phoneticPr fontId="4"/>
  </si>
  <si>
    <t>ﾄｯﾌﾟﾏｽﾄ (ｱﾙﾐ）</t>
    <phoneticPr fontId="4"/>
  </si>
  <si>
    <t>ｽﾀﾝﾀﾞｰﾄﾞ/ILCA7（ﾅﾝﾊﾞｰ･ﾊﾞﾃﾝ無し）（ﾃﾙﾃｰﾙｷｯﾄ付き）</t>
    <rPh sb="25" eb="26">
      <t>ナシ</t>
    </rPh>
    <rPh sb="37" eb="38">
      <t>ツ</t>
    </rPh>
    <phoneticPr fontId="4"/>
  </si>
  <si>
    <r>
      <t>ﾗｼﾞｱﾙ/ILCA６（ﾅﾝﾊﾞｰ・ﾊﾞﾃﾝ</t>
    </r>
    <r>
      <rPr>
        <sz val="9"/>
        <rFont val="ＭＳ Ｐゴシック"/>
        <family val="3"/>
        <charset val="128"/>
      </rPr>
      <t>無</t>
    </r>
    <r>
      <rPr>
        <sz val="10"/>
        <rFont val="ＭＳ Ｐゴシック"/>
        <family val="3"/>
        <charset val="128"/>
      </rPr>
      <t>し）（ﾃﾙﾃｰﾙｷｯﾄ付き）</t>
    </r>
    <rPh sb="34" eb="35">
      <t>ツ</t>
    </rPh>
    <phoneticPr fontId="4"/>
  </si>
  <si>
    <r>
      <t>4.7㎡/ILCA４　（ ﾅﾝﾊﾞｰ・ﾊﾞﾃﾝ</t>
    </r>
    <r>
      <rPr>
        <sz val="9"/>
        <rFont val="ＭＳ Ｐゴシック"/>
        <family val="3"/>
        <charset val="128"/>
      </rPr>
      <t>無</t>
    </r>
    <r>
      <rPr>
        <sz val="10"/>
        <rFont val="ＭＳ Ｐゴシック"/>
        <family val="3"/>
        <charset val="128"/>
      </rPr>
      <t>し）（ﾃﾙﾃｰﾙｷｯﾄ付き）</t>
    </r>
    <rPh sb="35" eb="36">
      <t>ツ</t>
    </rPh>
    <phoneticPr fontId="4"/>
  </si>
  <si>
    <t>e-mail : takeda@psjpn.co.jp　　　　</t>
    <phoneticPr fontId="2"/>
  </si>
  <si>
    <t>ｾﾝﾀｰﾎﾞｰﾄﾞ（ｾｰﾌﾃｨｰﾗﾆﾔｰﾄﾞｽﾏｰﾄﾀｲﾌﾟ）、ﾗﾀﾞｰｺﾝﾌﾟﾘｰﾄ</t>
    <phoneticPr fontId="2"/>
  </si>
  <si>
    <t>MK1ｾｲﾙ、ｾｲﾙﾅﾝﾊﾞｰ、（ｾｲﾙﾅﾝﾊﾞｰ、ﾃﾙﾃｰﾙ貼り付けｻｰﾋﾞｽ）、ﾊﾞﾃﾝ3本ｾｯﾄ</t>
    <rPh sb="47" eb="48">
      <t>ホン</t>
    </rPh>
    <phoneticPr fontId="2"/>
  </si>
  <si>
    <t>　　スタンダードオリジナル MK1セイル</t>
    <phoneticPr fontId="2"/>
  </si>
  <si>
    <r>
      <t>ﾂｰﾄﾝ：　ﾃﾞｯｷｶﾗｰ[　　　　　]　ﾊﾙｶﾗｰ[　　　　　 ]　ﾎﾞﾄﾑｶﾗｰ[　　　　　] 　　ﾌﾟﾗｽ</t>
    </r>
    <r>
      <rPr>
        <sz val="9"/>
        <color theme="1"/>
        <rFont val="ＭＳ Ｐゴシック"/>
        <family val="3"/>
        <charset val="128"/>
      </rPr>
      <t>\32,000～</t>
    </r>
    <phoneticPr fontId="2"/>
  </si>
  <si>
    <t>様</t>
    <rPh sb="0" eb="1">
      <t>サマ</t>
    </rPh>
    <phoneticPr fontId="3"/>
  </si>
  <si>
    <t>ｽﾀﾝﾀﾞｰﾄﾞ/ILCA７ｾｲﾙ MK2 （ﾅﾝﾊﾞｰ・ﾊﾞﾃﾝ無し)　　　　       　　　(ﾃﾙﾃｰﾙｷｯﾄ付）</t>
    <rPh sb="33" eb="34">
      <t>ナシ</t>
    </rPh>
    <rPh sb="59" eb="60">
      <t>フ</t>
    </rPh>
    <phoneticPr fontId="2"/>
  </si>
  <si>
    <t>Harken（471+495X2)</t>
    <phoneticPr fontId="2"/>
  </si>
  <si>
    <t>+27300</t>
    <phoneticPr fontId="3"/>
  </si>
  <si>
    <t>+49000</t>
    <phoneticPr fontId="3"/>
  </si>
  <si>
    <t>-2180</t>
    <phoneticPr fontId="3"/>
  </si>
  <si>
    <t>+2110</t>
    <phoneticPr fontId="3"/>
  </si>
  <si>
    <t>+1000</t>
    <phoneticPr fontId="3"/>
  </si>
  <si>
    <t>+3100</t>
    <phoneticPr fontId="3"/>
  </si>
  <si>
    <t>+1278</t>
    <phoneticPr fontId="3"/>
  </si>
  <si>
    <t>+478</t>
    <phoneticPr fontId="3"/>
  </si>
  <si>
    <t>-540</t>
    <phoneticPr fontId="3"/>
  </si>
  <si>
    <t>+3920</t>
    <phoneticPr fontId="3"/>
  </si>
  <si>
    <t>+5000</t>
    <phoneticPr fontId="3"/>
  </si>
  <si>
    <t>ﾙｰｽﾀｰﾎﾟﾘﾗｲﾄ　6㎜ｘ13.5M</t>
    <phoneticPr fontId="2"/>
  </si>
  <si>
    <t>ﾏｼﾞｯｸｼｰﾄ 6㎜x13.5M</t>
    <phoneticPr fontId="2"/>
  </si>
  <si>
    <t>-810</t>
    <phoneticPr fontId="3"/>
  </si>
  <si>
    <t>+59520</t>
    <phoneticPr fontId="3"/>
  </si>
  <si>
    <t>Laser ｾﾙﾌﾍﾞｲﾗｰ（取付け工賃￥1,500含む）</t>
    <rPh sb="26" eb="27">
      <t>フク</t>
    </rPh>
    <phoneticPr fontId="2"/>
  </si>
  <si>
    <r>
      <t>150mmﾊｯﾁ(RWO 4060)+ﾊﾞｹｯﾄ布製&lt;ｾﾝﾀｰｹｰｽのｽﾀｰﾎﾞｰﾄﾞ側取り付け&gt;（工</t>
    </r>
    <r>
      <rPr>
        <sz val="9"/>
        <color theme="1"/>
        <rFont val="ＭＳ Ｐゴシック"/>
        <family val="3"/>
        <charset val="128"/>
      </rPr>
      <t>賃￥2,250含</t>
    </r>
    <r>
      <rPr>
        <sz val="9"/>
        <rFont val="ＭＳ Ｐゴシック"/>
        <family val="3"/>
        <charset val="128"/>
      </rPr>
      <t>む）</t>
    </r>
    <rPh sb="24" eb="26">
      <t>ヌノセイ</t>
    </rPh>
    <rPh sb="43" eb="44">
      <t>ガワ</t>
    </rPh>
    <rPh sb="44" eb="45">
      <t>ト</t>
    </rPh>
    <rPh sb="46" eb="47">
      <t>ツ</t>
    </rPh>
    <phoneticPr fontId="2"/>
  </si>
  <si>
    <t>ｶｰﾎﾞﾝﾃｨﾗｰｴｸｽﾃﾝｼｮﾝ 22㎜</t>
    <phoneticPr fontId="2"/>
  </si>
  <si>
    <r>
      <t>G Composites</t>
    </r>
    <r>
      <rPr>
        <sz val="6"/>
        <color theme="1"/>
        <rFont val="ＭＳ Ｐゴシック"/>
        <family val="3"/>
        <charset val="128"/>
        <scheme val="minor"/>
      </rPr>
      <t xml:space="preserve"> 　　　　　　　　　　　　　　</t>
    </r>
    <r>
      <rPr>
        <sz val="8"/>
        <color theme="1"/>
        <rFont val="ＭＳ Ｐゴシック"/>
        <family val="3"/>
        <charset val="128"/>
        <scheme val="minor"/>
      </rPr>
      <t>ｶｰﾎﾞﾝﾃｨﾗｰｴｸｽﾃﾝｼｮﾝ　25㎜</t>
    </r>
    <phoneticPr fontId="2"/>
  </si>
  <si>
    <t xml:space="preserve"> ｶｰﾎﾞﾝﾌﾗｯﾄﾃｨﾗー</t>
    <phoneticPr fontId="2"/>
  </si>
  <si>
    <t>＊艇体ｺﾝﾌﾟﾘｰﾄ割引による差額分が生じる為、買取パーツの掛け率を設定させて頂いています。</t>
    <phoneticPr fontId="3"/>
  </si>
  <si>
    <t>その他</t>
    <rPh sb="2" eb="3">
      <t>タ</t>
    </rPh>
    <phoneticPr fontId="3"/>
  </si>
  <si>
    <t>追加パーツ/　　　　変更オプション</t>
    <rPh sb="0" eb="2">
      <t>ツイカ</t>
    </rPh>
    <rPh sb="10" eb="12">
      <t>ヘンコウ</t>
    </rPh>
    <phoneticPr fontId="2"/>
  </si>
  <si>
    <t>③</t>
    <phoneticPr fontId="4"/>
  </si>
  <si>
    <r>
      <t>①＋</t>
    </r>
    <r>
      <rPr>
        <sz val="12"/>
        <color indexed="12"/>
        <rFont val="ＭＳ Ｐゴシック"/>
        <family val="3"/>
        <charset val="128"/>
      </rPr>
      <t>②-</t>
    </r>
    <r>
      <rPr>
        <sz val="12"/>
        <color rgb="FFFF0000"/>
        <rFont val="ＭＳ Ｐゴシック"/>
        <family val="3"/>
        <charset val="128"/>
      </rPr>
      <t>③</t>
    </r>
    <r>
      <rPr>
        <sz val="12"/>
        <rFont val="ＭＳ Ｐゴシック"/>
        <family val="3"/>
        <charset val="128"/>
      </rPr>
      <t>＝</t>
    </r>
    <phoneticPr fontId="4"/>
  </si>
  <si>
    <t>①</t>
    <phoneticPr fontId="3"/>
  </si>
  <si>
    <t>+4000</t>
    <phoneticPr fontId="3"/>
  </si>
  <si>
    <t>+11660</t>
    <phoneticPr fontId="3"/>
  </si>
  <si>
    <t>+3300</t>
    <phoneticPr fontId="3"/>
  </si>
  <si>
    <t>-1160</t>
    <phoneticPr fontId="3"/>
  </si>
  <si>
    <t>ﾄｯﾌﾟ/ﾛｱｰﾏｽﾄ、ﾌﾞｰﾑ(ﾍﾞｱﾘﾝｸﾞﾌﾞﾛｯｸ付）、ﾏｽﾄ抜け止め</t>
    <rPh sb="29" eb="30">
      <t>フ</t>
    </rPh>
    <phoneticPr fontId="2"/>
  </si>
  <si>
    <t>ﾌﾞｰﾑｺﾝﾌﾟﾘｰﾄ(ﾍﾞｱﾘﾝｸﾞﾌﾞﾛｯｸ付）</t>
    <rPh sb="24" eb="25">
      <t>フ</t>
    </rPh>
    <phoneticPr fontId="4"/>
  </si>
  <si>
    <t>　担当　武田　/　早川  　   2023/9月</t>
    <rPh sb="23" eb="24">
      <t>ツキ</t>
    </rPh>
    <phoneticPr fontId="3"/>
  </si>
  <si>
    <t>2023/9月</t>
    <rPh sb="6" eb="7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</si>
</sst>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#,##0_ ;[Red]\-#,##0\ "/>
    <numFmt numFmtId="177" formatCode="#,##0_);[Red]\(#,##0\)"/>
    <numFmt numFmtId="178" formatCode="#,##0_ "/>
    <numFmt numFmtId="179" formatCode="&quot;¥&quot;#,##0;[Red]&quot;¥&quot;#,##0"/>
    <numFmt numFmtId="180" formatCode="#"/>
  </numFmts>
  <fonts count="58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color indexed="2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2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ＨＧｺﾞｼｯｸE-PRO"/>
      <family val="3"/>
      <charset val="128"/>
    </font>
    <font>
      <sz val="11"/>
      <name val="Arial"/>
      <family val="2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明朝"/>
      <family val="1"/>
      <charset val="128"/>
    </font>
    <font>
      <sz val="10"/>
      <color indexed="11"/>
      <name val="ＭＳ Ｐ明朝"/>
      <family val="1"/>
      <charset val="128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11"/>
      <name val="Arial"/>
      <family val="2"/>
    </font>
    <font>
      <sz val="10"/>
      <color indexed="48"/>
      <name val="ＭＳ Ｐ明朝"/>
      <family val="1"/>
      <charset val="128"/>
    </font>
    <font>
      <b/>
      <sz val="18"/>
      <name val="ＭＳ Ｐゴシック"/>
      <family val="3"/>
      <charset val="128"/>
    </font>
    <font>
      <u val="singleAccounting"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6" fontId="5" fillId="0" borderId="0" applyFon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</cellStyleXfs>
  <cellXfs count="595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6" fontId="6" fillId="0" borderId="0" xfId="2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1" fillId="0" borderId="4" xfId="1" applyFont="1" applyBorder="1" applyAlignment="1">
      <alignment horizontal="left" vertical="center" indent="1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left" vertical="center" indent="1"/>
    </xf>
    <xf numFmtId="0" fontId="1" fillId="0" borderId="5" xfId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7" xfId="1" applyBorder="1" applyAlignment="1">
      <alignment horizontal="left" vertical="center" indent="1"/>
    </xf>
    <xf numFmtId="0" fontId="1" fillId="0" borderId="0" xfId="1" applyAlignment="1">
      <alignment vertical="center"/>
    </xf>
    <xf numFmtId="0" fontId="10" fillId="0" borderId="1" xfId="1" applyFont="1" applyBorder="1" applyAlignment="1" applyProtection="1">
      <alignment horizontal="righ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" fillId="0" borderId="7" xfId="1" applyBorder="1" applyAlignment="1">
      <alignment horizontal="left" vertical="center" indent="1" shrinkToFit="1"/>
    </xf>
    <xf numFmtId="0" fontId="13" fillId="0" borderId="0" xfId="1" applyFont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/>
      <protection locked="0"/>
    </xf>
    <xf numFmtId="0" fontId="1" fillId="0" borderId="2" xfId="1" applyBorder="1" applyAlignment="1">
      <alignment horizontal="center" vertical="center"/>
    </xf>
    <xf numFmtId="0" fontId="14" fillId="0" borderId="2" xfId="3" applyFont="1" applyBorder="1" applyAlignment="1" applyProtection="1">
      <alignment horizontal="center" vertical="center"/>
      <protection locked="0"/>
    </xf>
    <xf numFmtId="0" fontId="14" fillId="0" borderId="2" xfId="3" applyFont="1" applyBorder="1" applyAlignment="1" applyProtection="1">
      <alignment horizontal="right" vertical="center"/>
      <protection locked="0"/>
    </xf>
    <xf numFmtId="177" fontId="1" fillId="0" borderId="19" xfId="1" applyNumberFormat="1" applyBorder="1" applyAlignment="1">
      <alignment vertical="center"/>
    </xf>
    <xf numFmtId="177" fontId="1" fillId="0" borderId="0" xfId="1" applyNumberFormat="1" applyAlignment="1">
      <alignment vertical="center"/>
    </xf>
    <xf numFmtId="0" fontId="17" fillId="0" borderId="0" xfId="1" applyFont="1" applyAlignment="1" applyProtection="1">
      <alignment horizontal="center" vertical="center"/>
      <protection locked="0"/>
    </xf>
    <xf numFmtId="176" fontId="1" fillId="0" borderId="0" xfId="5" applyNumberFormat="1" applyFont="1" applyBorder="1" applyAlignment="1">
      <alignment vertical="center"/>
    </xf>
    <xf numFmtId="0" fontId="18" fillId="0" borderId="24" xfId="1" applyFont="1" applyBorder="1" applyAlignment="1">
      <alignment horizontal="center" vertical="center"/>
    </xf>
    <xf numFmtId="177" fontId="1" fillId="0" borderId="19" xfId="1" applyNumberFormat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" fillId="0" borderId="20" xfId="3" applyFont="1" applyBorder="1" applyAlignment="1">
      <alignment horizontal="center" vertical="center"/>
    </xf>
    <xf numFmtId="177" fontId="1" fillId="0" borderId="26" xfId="1" applyNumberFormat="1" applyBorder="1" applyAlignment="1">
      <alignment vertical="center"/>
    </xf>
    <xf numFmtId="177" fontId="1" fillId="0" borderId="0" xfId="1" applyNumberFormat="1" applyAlignment="1">
      <alignment horizontal="center" vertical="center"/>
    </xf>
    <xf numFmtId="0" fontId="5" fillId="0" borderId="0" xfId="3" applyAlignment="1">
      <alignment horizontal="center" vertical="center"/>
    </xf>
    <xf numFmtId="0" fontId="5" fillId="0" borderId="0" xfId="3" applyAlignment="1">
      <alignment vertical="center"/>
    </xf>
    <xf numFmtId="177" fontId="19" fillId="0" borderId="0" xfId="1" applyNumberFormat="1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22" fillId="0" borderId="35" xfId="1" applyFont="1" applyBorder="1" applyAlignment="1" applyProtection="1">
      <alignment horizontal="center" vertical="center"/>
      <protection locked="0"/>
    </xf>
    <xf numFmtId="0" fontId="22" fillId="0" borderId="41" xfId="1" applyFont="1" applyBorder="1" applyAlignment="1" applyProtection="1">
      <alignment horizontal="center" vertical="center"/>
      <protection locked="0"/>
    </xf>
    <xf numFmtId="0" fontId="22" fillId="0" borderId="48" xfId="1" applyFont="1" applyBorder="1" applyAlignment="1" applyProtection="1">
      <alignment horizontal="center" vertical="center"/>
      <protection locked="0"/>
    </xf>
    <xf numFmtId="177" fontId="6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6" fillId="0" borderId="5" xfId="3" applyFont="1" applyBorder="1" applyAlignment="1">
      <alignment horizontal="center" vertical="center"/>
    </xf>
    <xf numFmtId="177" fontId="21" fillId="0" borderId="37" xfId="1" applyNumberFormat="1" applyFont="1" applyBorder="1" applyAlignment="1">
      <alignment horizontal="center" vertical="center"/>
    </xf>
    <xf numFmtId="0" fontId="6" fillId="0" borderId="26" xfId="1" applyFont="1" applyBorder="1" applyAlignment="1" applyProtection="1">
      <alignment horizontal="center" vertical="center"/>
      <protection locked="0"/>
    </xf>
    <xf numFmtId="0" fontId="6" fillId="0" borderId="35" xfId="1" applyFont="1" applyBorder="1" applyAlignment="1" applyProtection="1">
      <alignment horizontal="center" vertical="center"/>
      <protection locked="0"/>
    </xf>
    <xf numFmtId="49" fontId="13" fillId="0" borderId="0" xfId="1" applyNumberFormat="1" applyFont="1" applyAlignment="1">
      <alignment horizontal="right" vertical="center"/>
    </xf>
    <xf numFmtId="0" fontId="6" fillId="0" borderId="63" xfId="3" applyFont="1" applyBorder="1" applyAlignment="1">
      <alignment horizontal="left" vertical="center"/>
    </xf>
    <xf numFmtId="177" fontId="1" fillId="0" borderId="2" xfId="1" applyNumberFormat="1" applyBorder="1" applyAlignment="1">
      <alignment horizontal="left" vertical="center" indent="1"/>
    </xf>
    <xf numFmtId="177" fontId="1" fillId="0" borderId="2" xfId="1" applyNumberFormat="1" applyBorder="1" applyAlignment="1">
      <alignment vertical="center"/>
    </xf>
    <xf numFmtId="0" fontId="6" fillId="0" borderId="2" xfId="1" applyFont="1" applyBorder="1" applyAlignment="1" applyProtection="1">
      <alignment horizontal="center" vertical="center"/>
      <protection locked="0"/>
    </xf>
    <xf numFmtId="176" fontId="1" fillId="0" borderId="37" xfId="5" applyNumberFormat="1" applyFont="1" applyBorder="1" applyAlignment="1">
      <alignment vertical="center"/>
    </xf>
    <xf numFmtId="0" fontId="15" fillId="0" borderId="5" xfId="3" applyFont="1" applyBorder="1" applyAlignment="1">
      <alignment horizontal="center"/>
    </xf>
    <xf numFmtId="0" fontId="5" fillId="0" borderId="5" xfId="3" applyBorder="1"/>
    <xf numFmtId="0" fontId="15" fillId="0" borderId="5" xfId="3" applyFont="1" applyBorder="1"/>
    <xf numFmtId="0" fontId="5" fillId="0" borderId="6" xfId="3" applyBorder="1"/>
    <xf numFmtId="0" fontId="5" fillId="0" borderId="5" xfId="3" applyBorder="1" applyAlignment="1">
      <alignment horizontal="center" vertical="center"/>
    </xf>
    <xf numFmtId="0" fontId="5" fillId="0" borderId="37" xfId="3" applyBorder="1" applyAlignment="1">
      <alignment horizontal="center" vertical="center"/>
    </xf>
    <xf numFmtId="0" fontId="6" fillId="0" borderId="68" xfId="3" applyFont="1" applyBorder="1" applyAlignment="1">
      <alignment horizontal="left" vertical="center" shrinkToFit="1"/>
    </xf>
    <xf numFmtId="176" fontId="6" fillId="0" borderId="26" xfId="1" applyNumberFormat="1" applyFont="1" applyBorder="1" applyAlignment="1" applyProtection="1">
      <alignment horizontal="right" vertical="center"/>
      <protection locked="0"/>
    </xf>
    <xf numFmtId="177" fontId="6" fillId="0" borderId="74" xfId="1" applyNumberFormat="1" applyFont="1" applyBorder="1" applyAlignment="1">
      <alignment horizontal="left" vertical="center" shrinkToFit="1"/>
    </xf>
    <xf numFmtId="176" fontId="6" fillId="0" borderId="48" xfId="1" applyNumberFormat="1" applyFont="1" applyBorder="1" applyAlignment="1" applyProtection="1">
      <alignment horizontal="right" vertical="center"/>
      <protection locked="0"/>
    </xf>
    <xf numFmtId="177" fontId="6" fillId="0" borderId="79" xfId="1" applyNumberFormat="1" applyFont="1" applyBorder="1" applyAlignment="1">
      <alignment horizontal="left" vertical="center"/>
    </xf>
    <xf numFmtId="0" fontId="6" fillId="0" borderId="48" xfId="1" applyFont="1" applyBorder="1" applyAlignment="1" applyProtection="1">
      <alignment horizontal="center" vertical="center"/>
      <protection locked="0"/>
    </xf>
    <xf numFmtId="0" fontId="6" fillId="0" borderId="74" xfId="1" applyFont="1" applyBorder="1" applyAlignment="1">
      <alignment vertical="center"/>
    </xf>
    <xf numFmtId="177" fontId="25" fillId="0" borderId="0" xfId="3" applyNumberFormat="1" applyFont="1"/>
    <xf numFmtId="0" fontId="8" fillId="0" borderId="8" xfId="1" applyFont="1" applyBorder="1" applyAlignment="1">
      <alignment vertical="center"/>
    </xf>
    <xf numFmtId="38" fontId="6" fillId="0" borderId="59" xfId="1" applyNumberFormat="1" applyFont="1" applyBorder="1" applyAlignment="1">
      <alignment horizontal="right" vertical="center"/>
    </xf>
    <xf numFmtId="176" fontId="6" fillId="0" borderId="35" xfId="1" applyNumberFormat="1" applyFont="1" applyBorder="1" applyAlignment="1" applyProtection="1">
      <alignment horizontal="right" vertical="center"/>
      <protection locked="0"/>
    </xf>
    <xf numFmtId="177" fontId="1" fillId="0" borderId="0" xfId="1" applyNumberFormat="1" applyAlignment="1">
      <alignment vertical="center" shrinkToFit="1"/>
    </xf>
    <xf numFmtId="177" fontId="1" fillId="0" borderId="0" xfId="1" applyNumberFormat="1" applyAlignment="1">
      <alignment horizontal="right" vertical="center"/>
    </xf>
    <xf numFmtId="178" fontId="1" fillId="0" borderId="0" xfId="1" applyNumberFormat="1" applyAlignment="1">
      <alignment horizontal="right" vertical="center"/>
    </xf>
    <xf numFmtId="177" fontId="21" fillId="0" borderId="88" xfId="1" applyNumberFormat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20" fillId="0" borderId="81" xfId="3" applyFont="1" applyBorder="1" applyAlignment="1">
      <alignment horizontal="center" vertical="center"/>
    </xf>
    <xf numFmtId="177" fontId="22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 shrinkToFit="1"/>
    </xf>
    <xf numFmtId="0" fontId="28" fillId="0" borderId="0" xfId="1" applyFont="1" applyAlignment="1">
      <alignment vertical="center"/>
    </xf>
    <xf numFmtId="177" fontId="6" fillId="0" borderId="63" xfId="1" applyNumberFormat="1" applyFont="1" applyBorder="1" applyAlignment="1">
      <alignment horizontal="left" vertical="center" indent="1"/>
    </xf>
    <xf numFmtId="0" fontId="29" fillId="0" borderId="0" xfId="1" applyFont="1" applyAlignment="1">
      <alignment vertical="center"/>
    </xf>
    <xf numFmtId="177" fontId="6" fillId="0" borderId="0" xfId="1" applyNumberFormat="1" applyFont="1" applyAlignment="1">
      <alignment horizontal="left" vertical="center" indent="1"/>
    </xf>
    <xf numFmtId="0" fontId="6" fillId="0" borderId="0" xfId="3" applyFont="1" applyAlignment="1">
      <alignment horizontal="center" vertical="center"/>
    </xf>
    <xf numFmtId="6" fontId="8" fillId="0" borderId="0" xfId="1" applyNumberFormat="1" applyFont="1" applyAlignment="1">
      <alignment vertical="center"/>
    </xf>
    <xf numFmtId="6" fontId="21" fillId="0" borderId="0" xfId="2" applyFont="1" applyBorder="1" applyAlignment="1">
      <alignment horizontal="center" vertical="center"/>
    </xf>
    <xf numFmtId="0" fontId="21" fillId="0" borderId="0" xfId="3" applyFont="1"/>
    <xf numFmtId="6" fontId="6" fillId="0" borderId="13" xfId="1" applyNumberFormat="1" applyFont="1" applyBorder="1" applyAlignment="1">
      <alignment horizontal="right" vertical="center"/>
    </xf>
    <xf numFmtId="0" fontId="6" fillId="0" borderId="102" xfId="1" applyFont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30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178" fontId="32" fillId="0" borderId="0" xfId="1" applyNumberFormat="1" applyFont="1" applyAlignment="1" applyProtection="1">
      <alignment horizontal="center" vertical="center"/>
      <protection hidden="1"/>
    </xf>
    <xf numFmtId="0" fontId="33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34" fillId="0" borderId="0" xfId="1" applyFont="1" applyAlignment="1">
      <alignment vertical="center"/>
    </xf>
    <xf numFmtId="0" fontId="35" fillId="0" borderId="0" xfId="1" applyFont="1" applyAlignment="1">
      <alignment vertical="center"/>
    </xf>
    <xf numFmtId="0" fontId="5" fillId="0" borderId="0" xfId="3"/>
    <xf numFmtId="0" fontId="1" fillId="0" borderId="0" xfId="3" applyFont="1"/>
    <xf numFmtId="0" fontId="1" fillId="0" borderId="12" xfId="3" applyFont="1" applyBorder="1"/>
    <xf numFmtId="0" fontId="1" fillId="0" borderId="13" xfId="3" applyFont="1" applyBorder="1" applyAlignment="1">
      <alignment horizontal="center"/>
    </xf>
    <xf numFmtId="0" fontId="1" fillId="0" borderId="13" xfId="3" applyFont="1" applyBorder="1"/>
    <xf numFmtId="0" fontId="1" fillId="0" borderId="18" xfId="3" applyFont="1" applyBorder="1" applyAlignment="1">
      <alignment wrapText="1" shrinkToFit="1"/>
    </xf>
    <xf numFmtId="0" fontId="1" fillId="0" borderId="19" xfId="3" applyFont="1" applyBorder="1" applyAlignment="1">
      <alignment horizontal="center" vertical="center"/>
    </xf>
    <xf numFmtId="0" fontId="16" fillId="0" borderId="55" xfId="3" applyFont="1" applyBorder="1" applyAlignment="1">
      <alignment horizontal="center" vertical="center"/>
    </xf>
    <xf numFmtId="0" fontId="1" fillId="0" borderId="30" xfId="3" applyFont="1" applyBorder="1"/>
    <xf numFmtId="0" fontId="1" fillId="0" borderId="31" xfId="3" applyFont="1" applyBorder="1"/>
    <xf numFmtId="0" fontId="1" fillId="0" borderId="49" xfId="3" applyFont="1" applyBorder="1"/>
    <xf numFmtId="0" fontId="1" fillId="0" borderId="103" xfId="3" applyFont="1" applyBorder="1" applyAlignment="1">
      <alignment horizontal="center" vertical="center"/>
    </xf>
    <xf numFmtId="0" fontId="1" fillId="0" borderId="104" xfId="3" applyFont="1" applyBorder="1" applyAlignment="1">
      <alignment horizontal="center" vertical="center"/>
    </xf>
    <xf numFmtId="0" fontId="1" fillId="0" borderId="26" xfId="3" applyFont="1" applyBorder="1" applyAlignment="1">
      <alignment horizontal="center" vertical="center"/>
    </xf>
    <xf numFmtId="0" fontId="1" fillId="0" borderId="106" xfId="3" applyFont="1" applyBorder="1" applyAlignment="1">
      <alignment horizontal="center" vertical="center"/>
    </xf>
    <xf numFmtId="0" fontId="1" fillId="0" borderId="19" xfId="3" applyFont="1" applyBorder="1" applyAlignment="1">
      <alignment horizontal="center"/>
    </xf>
    <xf numFmtId="0" fontId="1" fillId="0" borderId="76" xfId="3" applyFont="1" applyBorder="1"/>
    <xf numFmtId="5" fontId="1" fillId="0" borderId="28" xfId="3" applyNumberFormat="1" applyFont="1" applyBorder="1"/>
    <xf numFmtId="0" fontId="1" fillId="0" borderId="26" xfId="3" applyFont="1" applyBorder="1" applyAlignment="1" applyProtection="1">
      <alignment horizontal="center"/>
      <protection locked="0"/>
    </xf>
    <xf numFmtId="5" fontId="1" fillId="0" borderId="1" xfId="3" applyNumberFormat="1" applyFont="1" applyBorder="1"/>
    <xf numFmtId="9" fontId="1" fillId="0" borderId="19" xfId="3" applyNumberFormat="1" applyFont="1" applyBorder="1"/>
    <xf numFmtId="0" fontId="1" fillId="0" borderId="19" xfId="3" applyFont="1" applyBorder="1"/>
    <xf numFmtId="5" fontId="41" fillId="0" borderId="26" xfId="3" applyNumberFormat="1" applyFont="1" applyBorder="1" applyAlignment="1">
      <alignment vertical="center"/>
    </xf>
    <xf numFmtId="0" fontId="41" fillId="0" borderId="0" xfId="3" applyFont="1" applyAlignment="1">
      <alignment horizontal="center"/>
    </xf>
    <xf numFmtId="5" fontId="41" fillId="0" borderId="0" xfId="3" applyNumberFormat="1" applyFont="1"/>
    <xf numFmtId="0" fontId="6" fillId="0" borderId="115" xfId="3" applyFont="1" applyBorder="1" applyAlignment="1">
      <alignment horizontal="distributed" vertical="center" wrapText="1" shrinkToFit="1"/>
    </xf>
    <xf numFmtId="9" fontId="1" fillId="0" borderId="116" xfId="3" applyNumberFormat="1" applyFont="1" applyBorder="1"/>
    <xf numFmtId="9" fontId="1" fillId="0" borderId="118" xfId="3" applyNumberFormat="1" applyFont="1" applyBorder="1"/>
    <xf numFmtId="0" fontId="11" fillId="0" borderId="13" xfId="3" applyFont="1" applyBorder="1" applyAlignment="1">
      <alignment horizontal="left" vertical="center" indent="1"/>
    </xf>
    <xf numFmtId="0" fontId="6" fillId="0" borderId="13" xfId="3" applyFont="1" applyBorder="1" applyAlignment="1">
      <alignment horizontal="left" vertical="center" indent="1"/>
    </xf>
    <xf numFmtId="0" fontId="6" fillId="0" borderId="18" xfId="3" applyFont="1" applyBorder="1" applyAlignment="1">
      <alignment horizontal="left" vertical="center" indent="1"/>
    </xf>
    <xf numFmtId="0" fontId="38" fillId="0" borderId="19" xfId="3" applyFont="1" applyBorder="1" applyAlignment="1">
      <alignment horizontal="center"/>
    </xf>
    <xf numFmtId="0" fontId="5" fillId="0" borderId="31" xfId="3" applyBorder="1"/>
    <xf numFmtId="0" fontId="42" fillId="0" borderId="0" xfId="3" applyFont="1" applyAlignment="1">
      <alignment horizontal="center"/>
    </xf>
    <xf numFmtId="5" fontId="16" fillId="0" borderId="115" xfId="3" applyNumberFormat="1" applyFont="1" applyBorder="1" applyAlignment="1">
      <alignment vertical="center"/>
    </xf>
    <xf numFmtId="0" fontId="10" fillId="0" borderId="0" xfId="3" applyFont="1" applyAlignment="1">
      <alignment horizontal="center" vertical="center"/>
    </xf>
    <xf numFmtId="5" fontId="16" fillId="0" borderId="124" xfId="3" applyNumberFormat="1" applyFont="1" applyBorder="1" applyAlignment="1">
      <alignment vertical="center"/>
    </xf>
    <xf numFmtId="0" fontId="11" fillId="0" borderId="0" xfId="3" applyFont="1" applyAlignment="1">
      <alignment horizontal="left" indent="1"/>
    </xf>
    <xf numFmtId="5" fontId="23" fillId="0" borderId="98" xfId="3" applyNumberFormat="1" applyFont="1" applyBorder="1" applyAlignment="1">
      <alignment vertical="center"/>
    </xf>
    <xf numFmtId="0" fontId="44" fillId="0" borderId="0" xfId="1" applyFont="1" applyAlignment="1">
      <alignment vertical="center"/>
    </xf>
    <xf numFmtId="5" fontId="16" fillId="0" borderId="0" xfId="3" applyNumberFormat="1" applyFont="1" applyAlignment="1">
      <alignment vertical="center"/>
    </xf>
    <xf numFmtId="0" fontId="6" fillId="0" borderId="0" xfId="3" applyFont="1"/>
    <xf numFmtId="14" fontId="5" fillId="0" borderId="0" xfId="3" applyNumberFormat="1"/>
    <xf numFmtId="55" fontId="11" fillId="0" borderId="0" xfId="3" applyNumberFormat="1" applyFont="1"/>
    <xf numFmtId="0" fontId="8" fillId="0" borderId="0" xfId="1" applyFont="1" applyAlignment="1" applyProtection="1">
      <alignment vertical="center"/>
      <protection locked="0"/>
    </xf>
    <xf numFmtId="9" fontId="1" fillId="0" borderId="128" xfId="3" applyNumberFormat="1" applyFont="1" applyBorder="1"/>
    <xf numFmtId="0" fontId="50" fillId="0" borderId="0" xfId="1" applyFont="1" applyAlignment="1">
      <alignment vertical="center"/>
    </xf>
    <xf numFmtId="38" fontId="45" fillId="0" borderId="59" xfId="1" applyNumberFormat="1" applyFont="1" applyBorder="1" applyAlignment="1">
      <alignment horizontal="right" vertical="center"/>
    </xf>
    <xf numFmtId="179" fontId="53" fillId="0" borderId="1" xfId="3" applyNumberFormat="1" applyFont="1" applyBorder="1"/>
    <xf numFmtId="179" fontId="53" fillId="0" borderId="119" xfId="3" applyNumberFormat="1" applyFont="1" applyBorder="1"/>
    <xf numFmtId="5" fontId="54" fillId="0" borderId="26" xfId="3" applyNumberFormat="1" applyFont="1" applyBorder="1" applyAlignment="1">
      <alignment vertical="center"/>
    </xf>
    <xf numFmtId="49" fontId="55" fillId="0" borderId="0" xfId="1" applyNumberFormat="1" applyFont="1" applyAlignment="1">
      <alignment horizontal="right" vertical="center"/>
    </xf>
    <xf numFmtId="176" fontId="6" fillId="0" borderId="30" xfId="5" applyNumberFormat="1" applyFont="1" applyBorder="1" applyAlignment="1">
      <alignment horizontal="right" vertical="center"/>
    </xf>
    <xf numFmtId="176" fontId="6" fillId="0" borderId="127" xfId="5" applyNumberFormat="1" applyFont="1" applyBorder="1" applyAlignment="1">
      <alignment horizontal="right" vertical="center"/>
    </xf>
    <xf numFmtId="176" fontId="6" fillId="0" borderId="27" xfId="5" applyNumberFormat="1" applyFont="1" applyBorder="1" applyAlignment="1">
      <alignment horizontal="right" vertical="center"/>
    </xf>
    <xf numFmtId="176" fontId="6" fillId="0" borderId="67" xfId="5" applyNumberFormat="1" applyFont="1" applyBorder="1" applyAlignment="1">
      <alignment vertical="center"/>
    </xf>
    <xf numFmtId="176" fontId="6" fillId="0" borderId="60" xfId="5" applyNumberFormat="1" applyFont="1" applyBorder="1" applyAlignment="1">
      <alignment vertical="center"/>
    </xf>
    <xf numFmtId="176" fontId="6" fillId="0" borderId="57" xfId="5" applyNumberFormat="1" applyFont="1" applyBorder="1" applyAlignment="1">
      <alignment vertical="center"/>
    </xf>
    <xf numFmtId="176" fontId="6" fillId="0" borderId="57" xfId="5" applyNumberFormat="1" applyFont="1" applyBorder="1" applyAlignment="1">
      <alignment horizontal="right" vertical="center"/>
    </xf>
    <xf numFmtId="178" fontId="6" fillId="0" borderId="27" xfId="1" applyNumberFormat="1" applyFont="1" applyBorder="1" applyAlignment="1">
      <alignment horizontal="right" vertical="center"/>
    </xf>
    <xf numFmtId="178" fontId="6" fillId="0" borderId="57" xfId="1" applyNumberFormat="1" applyFont="1" applyBorder="1" applyAlignment="1">
      <alignment horizontal="right" vertical="center"/>
    </xf>
    <xf numFmtId="178" fontId="6" fillId="0" borderId="19" xfId="1" applyNumberFormat="1" applyFont="1" applyBorder="1" applyAlignment="1">
      <alignment horizontal="right" vertical="center"/>
    </xf>
    <xf numFmtId="178" fontId="6" fillId="0" borderId="60" xfId="1" applyNumberFormat="1" applyFont="1" applyBorder="1" applyAlignment="1">
      <alignment horizontal="right" vertical="center"/>
    </xf>
    <xf numFmtId="6" fontId="6" fillId="0" borderId="79" xfId="1" applyNumberFormat="1" applyFont="1" applyBorder="1" applyAlignment="1">
      <alignment horizontal="right" vertical="center"/>
    </xf>
    <xf numFmtId="178" fontId="6" fillId="0" borderId="86" xfId="1" applyNumberFormat="1" applyFont="1" applyBorder="1" applyAlignment="1">
      <alignment horizontal="right" vertical="center"/>
    </xf>
    <xf numFmtId="6" fontId="16" fillId="0" borderId="0" xfId="1" applyNumberFormat="1" applyFont="1" applyAlignment="1">
      <alignment horizontal="right" vertical="center"/>
    </xf>
    <xf numFmtId="55" fontId="11" fillId="0" borderId="0" xfId="1" applyNumberFormat="1" applyFont="1" applyAlignment="1">
      <alignment vertical="center"/>
    </xf>
    <xf numFmtId="6" fontId="6" fillId="0" borderId="97" xfId="1" applyNumberFormat="1" applyFont="1" applyBorder="1" applyAlignment="1">
      <alignment horizontal="right" vertical="center"/>
    </xf>
    <xf numFmtId="6" fontId="21" fillId="0" borderId="7" xfId="1" applyNumberFormat="1" applyFont="1" applyBorder="1" applyAlignment="1">
      <alignment horizontal="right" vertical="center"/>
    </xf>
    <xf numFmtId="6" fontId="6" fillId="0" borderId="78" xfId="1" applyNumberFormat="1" applyFont="1" applyBorder="1" applyAlignment="1">
      <alignment horizontal="right" vertical="center"/>
    </xf>
    <xf numFmtId="6" fontId="6" fillId="0" borderId="91" xfId="1" applyNumberFormat="1" applyFont="1" applyBorder="1" applyAlignment="1">
      <alignment horizontal="right" vertical="center"/>
    </xf>
    <xf numFmtId="38" fontId="45" fillId="0" borderId="75" xfId="3" applyNumberFormat="1" applyFont="1" applyBorder="1" applyAlignment="1">
      <alignment vertical="center"/>
    </xf>
    <xf numFmtId="38" fontId="45" fillId="0" borderId="75" xfId="1" applyNumberFormat="1" applyFont="1" applyBorder="1" applyAlignment="1">
      <alignment horizontal="right" vertical="center"/>
    </xf>
    <xf numFmtId="3" fontId="45" fillId="0" borderId="59" xfId="1" applyNumberFormat="1" applyFont="1" applyBorder="1" applyAlignment="1">
      <alignment vertical="center"/>
    </xf>
    <xf numFmtId="38" fontId="45" fillId="0" borderId="62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1" fillId="0" borderId="1" xfId="3" applyFont="1" applyBorder="1"/>
    <xf numFmtId="38" fontId="6" fillId="0" borderId="59" xfId="1" applyNumberFormat="1" applyFont="1" applyBorder="1" applyAlignment="1">
      <alignment horizontal="right" vertical="center" shrinkToFit="1"/>
    </xf>
    <xf numFmtId="38" fontId="45" fillId="0" borderId="85" xfId="1" applyNumberFormat="1" applyFont="1" applyBorder="1" applyAlignment="1">
      <alignment horizontal="right" vertical="center"/>
    </xf>
    <xf numFmtId="6" fontId="6" fillId="0" borderId="129" xfId="1" applyNumberFormat="1" applyFont="1" applyBorder="1" applyAlignment="1">
      <alignment horizontal="right" vertical="center"/>
    </xf>
    <xf numFmtId="5" fontId="38" fillId="0" borderId="1" xfId="3" applyNumberFormat="1" applyFont="1" applyBorder="1" applyAlignment="1" applyProtection="1">
      <alignment vertical="center"/>
      <protection locked="0"/>
    </xf>
    <xf numFmtId="6" fontId="6" fillId="0" borderId="78" xfId="1" applyNumberFormat="1" applyFont="1" applyBorder="1" applyAlignment="1" applyProtection="1">
      <alignment horizontal="right" vertical="center"/>
      <protection locked="0"/>
    </xf>
    <xf numFmtId="0" fontId="1" fillId="0" borderId="26" xfId="3" applyFont="1" applyBorder="1" applyAlignment="1">
      <alignment horizontal="center"/>
    </xf>
    <xf numFmtId="5" fontId="53" fillId="0" borderId="76" xfId="3" applyNumberFormat="1" applyFont="1" applyBorder="1"/>
    <xf numFmtId="5" fontId="53" fillId="0" borderId="21" xfId="3" applyNumberFormat="1" applyFont="1" applyBorder="1"/>
    <xf numFmtId="5" fontId="53" fillId="0" borderId="24" xfId="3" applyNumberFormat="1" applyFont="1" applyBorder="1"/>
    <xf numFmtId="5" fontId="53" fillId="0" borderId="109" xfId="3" applyNumberFormat="1" applyFont="1" applyBorder="1"/>
    <xf numFmtId="5" fontId="1" fillId="0" borderId="76" xfId="3" applyNumberFormat="1" applyFont="1" applyBorder="1"/>
    <xf numFmtId="5" fontId="53" fillId="0" borderId="62" xfId="3" applyNumberFormat="1" applyFont="1" applyBorder="1"/>
    <xf numFmtId="5" fontId="53" fillId="0" borderId="111" xfId="3" applyNumberFormat="1" applyFont="1" applyBorder="1" applyProtection="1">
      <protection locked="0"/>
    </xf>
    <xf numFmtId="5" fontId="53" fillId="0" borderId="109" xfId="3" applyNumberFormat="1" applyFont="1" applyBorder="1" applyProtection="1">
      <protection locked="0"/>
    </xf>
    <xf numFmtId="5" fontId="1" fillId="0" borderId="109" xfId="3" applyNumberFormat="1" applyFont="1" applyBorder="1" applyProtection="1">
      <protection locked="0"/>
    </xf>
    <xf numFmtId="38" fontId="45" fillId="0" borderId="69" xfId="3" applyNumberFormat="1" applyFont="1" applyBorder="1" applyAlignment="1">
      <alignment vertical="center"/>
    </xf>
    <xf numFmtId="38" fontId="45" fillId="0" borderId="62" xfId="3" applyNumberFormat="1" applyFont="1" applyBorder="1" applyAlignment="1">
      <alignment vertical="center"/>
    </xf>
    <xf numFmtId="0" fontId="10" fillId="0" borderId="1" xfId="1" applyFont="1" applyBorder="1" applyAlignment="1" applyProtection="1">
      <alignment horizontal="left" vertical="center" indent="1" shrinkToFit="1"/>
      <protection locked="0"/>
    </xf>
    <xf numFmtId="0" fontId="1" fillId="0" borderId="1" xfId="1" applyBorder="1" applyAlignment="1" applyProtection="1">
      <alignment horizontal="left" vertical="center" indent="1" shrinkToFit="1"/>
      <protection locked="0"/>
    </xf>
    <xf numFmtId="0" fontId="0" fillId="0" borderId="1" xfId="1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5" fillId="0" borderId="1" xfId="3" applyBorder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12" fillId="0" borderId="1" xfId="4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left" vertical="center"/>
    </xf>
    <xf numFmtId="0" fontId="1" fillId="0" borderId="1" xfId="1" applyBorder="1" applyAlignment="1">
      <alignment horizontal="center" vertical="center"/>
    </xf>
    <xf numFmtId="15" fontId="5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76" fontId="9" fillId="0" borderId="2" xfId="2" applyNumberFormat="1" applyFont="1" applyBorder="1" applyAlignment="1" applyProtection="1">
      <alignment horizontal="right" vertical="center"/>
      <protection locked="0"/>
    </xf>
    <xf numFmtId="0" fontId="9" fillId="0" borderId="2" xfId="3" applyFont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10" fillId="0" borderId="3" xfId="1" applyFont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0" xfId="1" applyAlignment="1">
      <alignment horizontal="left" vertical="center" indent="1"/>
    </xf>
    <xf numFmtId="0" fontId="5" fillId="0" borderId="0" xfId="3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 shrinkToFit="1"/>
      <protection locked="0"/>
    </xf>
    <xf numFmtId="0" fontId="11" fillId="0" borderId="5" xfId="1" applyFont="1" applyBorder="1" applyAlignment="1" applyProtection="1">
      <alignment horizontal="left" vertical="center" indent="1"/>
      <protection locked="0"/>
    </xf>
    <xf numFmtId="0" fontId="1" fillId="0" borderId="5" xfId="1" applyBorder="1" applyAlignment="1" applyProtection="1">
      <alignment horizontal="left" vertical="center" indent="1"/>
      <protection locked="0"/>
    </xf>
    <xf numFmtId="0" fontId="1" fillId="0" borderId="5" xfId="1" applyBorder="1" applyAlignment="1">
      <alignment horizontal="center" vertical="center"/>
    </xf>
    <xf numFmtId="0" fontId="10" fillId="0" borderId="5" xfId="1" applyFont="1" applyBorder="1" applyAlignment="1" applyProtection="1">
      <alignment horizontal="center" vertical="center"/>
      <protection locked="0"/>
    </xf>
    <xf numFmtId="6" fontId="48" fillId="0" borderId="2" xfId="2" applyFont="1" applyBorder="1" applyAlignment="1">
      <alignment horizontal="left" vertical="center"/>
    </xf>
    <xf numFmtId="0" fontId="49" fillId="0" borderId="2" xfId="0" applyFont="1" applyBorder="1" applyAlignment="1">
      <alignment horizontal="left" vertical="center"/>
    </xf>
    <xf numFmtId="0" fontId="1" fillId="0" borderId="10" xfId="1" applyBorder="1" applyAlignment="1">
      <alignment horizontal="left" vertical="center" indent="1" shrinkToFit="1"/>
    </xf>
    <xf numFmtId="0" fontId="5" fillId="0" borderId="2" xfId="3" applyBorder="1" applyAlignment="1">
      <alignment horizontal="left" vertical="center" indent="1" shrinkToFit="1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2" xfId="3" applyBorder="1" applyAlignment="1" applyProtection="1">
      <alignment vertical="center"/>
      <protection locked="0"/>
    </xf>
    <xf numFmtId="0" fontId="6" fillId="0" borderId="2" xfId="3" applyFont="1" applyBorder="1" applyAlignment="1">
      <alignment vertical="center"/>
    </xf>
    <xf numFmtId="0" fontId="5" fillId="0" borderId="2" xfId="3" applyBorder="1" applyAlignment="1">
      <alignment vertical="center"/>
    </xf>
    <xf numFmtId="0" fontId="6" fillId="0" borderId="2" xfId="3" applyFont="1" applyBorder="1" applyAlignment="1" applyProtection="1">
      <alignment vertical="center"/>
      <protection locked="0"/>
    </xf>
    <xf numFmtId="0" fontId="6" fillId="0" borderId="11" xfId="3" applyFont="1" applyBorder="1" applyAlignment="1">
      <alignment vertical="center" shrinkToFit="1"/>
    </xf>
    <xf numFmtId="0" fontId="15" fillId="0" borderId="5" xfId="1" applyFont="1" applyBorder="1" applyAlignment="1">
      <alignment horizontal="right" vertical="center"/>
    </xf>
    <xf numFmtId="0" fontId="11" fillId="0" borderId="5" xfId="1" applyFont="1" applyBorder="1" applyAlignment="1">
      <alignment horizontal="right" vertical="center"/>
    </xf>
    <xf numFmtId="0" fontId="10" fillId="0" borderId="1" xfId="1" applyFont="1" applyBorder="1" applyAlignment="1" applyProtection="1">
      <alignment horizontal="left" vertical="center"/>
      <protection locked="0"/>
    </xf>
    <xf numFmtId="0" fontId="5" fillId="0" borderId="0" xfId="3" applyAlignment="1">
      <alignment vertical="center" shrinkToFit="1"/>
    </xf>
    <xf numFmtId="0" fontId="5" fillId="0" borderId="1" xfId="3" applyBorder="1" applyAlignment="1" applyProtection="1">
      <alignment horizontal="center" vertical="center"/>
      <protection locked="0"/>
    </xf>
    <xf numFmtId="0" fontId="1" fillId="0" borderId="3" xfId="1" applyBorder="1" applyAlignment="1">
      <alignment horizontal="center" vertical="center" shrinkToFit="1"/>
    </xf>
    <xf numFmtId="0" fontId="5" fillId="0" borderId="3" xfId="3" applyBorder="1" applyAlignment="1">
      <alignment vertical="center" shrinkToFit="1"/>
    </xf>
    <xf numFmtId="0" fontId="5" fillId="0" borderId="9" xfId="3" applyBorder="1" applyAlignment="1" applyProtection="1">
      <alignment horizontal="center" vertical="center"/>
      <protection locked="0"/>
    </xf>
    <xf numFmtId="0" fontId="5" fillId="0" borderId="9" xfId="3" applyBorder="1" applyAlignment="1" applyProtection="1">
      <alignment vertical="center"/>
      <protection locked="0"/>
    </xf>
    <xf numFmtId="0" fontId="10" fillId="0" borderId="3" xfId="3" applyFont="1" applyBorder="1" applyAlignment="1">
      <alignment horizontal="center" vertical="center"/>
    </xf>
    <xf numFmtId="0" fontId="5" fillId="0" borderId="3" xfId="3" applyBorder="1" applyAlignment="1">
      <alignment horizontal="center" vertical="center"/>
    </xf>
    <xf numFmtId="0" fontId="1" fillId="0" borderId="3" xfId="1" applyBorder="1" applyAlignment="1">
      <alignment vertical="center" shrinkToFit="1"/>
    </xf>
    <xf numFmtId="0" fontId="1" fillId="0" borderId="3" xfId="3" applyFont="1" applyBorder="1" applyAlignment="1">
      <alignment vertical="center" shrinkToFit="1"/>
    </xf>
    <xf numFmtId="177" fontId="6" fillId="0" borderId="21" xfId="1" applyNumberFormat="1" applyFont="1" applyBorder="1" applyAlignment="1">
      <alignment horizontal="left" vertical="center" shrinkToFit="1"/>
    </xf>
    <xf numFmtId="0" fontId="6" fillId="0" borderId="22" xfId="3" applyFont="1" applyBorder="1" applyAlignment="1">
      <alignment horizontal="left" vertical="center" shrinkToFit="1"/>
    </xf>
    <xf numFmtId="0" fontId="6" fillId="0" borderId="21" xfId="3" applyFont="1" applyBorder="1" applyAlignment="1">
      <alignment vertical="center" shrinkToFit="1"/>
    </xf>
    <xf numFmtId="0" fontId="6" fillId="0" borderId="9" xfId="3" applyFont="1" applyBorder="1" applyAlignment="1">
      <alignment vertical="center" shrinkToFit="1"/>
    </xf>
    <xf numFmtId="0" fontId="6" fillId="0" borderId="23" xfId="3" applyFont="1" applyBorder="1" applyAlignment="1">
      <alignment vertical="center" shrinkToFit="1"/>
    </xf>
    <xf numFmtId="177" fontId="1" fillId="0" borderId="27" xfId="1" applyNumberFormat="1" applyBorder="1" applyAlignment="1">
      <alignment vertical="center"/>
    </xf>
    <xf numFmtId="0" fontId="1" fillId="0" borderId="1" xfId="3" applyFont="1" applyBorder="1" applyAlignment="1">
      <alignment vertical="center"/>
    </xf>
    <xf numFmtId="177" fontId="16" fillId="0" borderId="12" xfId="1" applyNumberFormat="1" applyFont="1" applyBorder="1" applyAlignment="1">
      <alignment horizontal="center" vertical="center" shrinkToFit="1"/>
    </xf>
    <xf numFmtId="0" fontId="16" fillId="0" borderId="13" xfId="3" applyFont="1" applyBorder="1" applyAlignment="1">
      <alignment horizontal="center" vertical="center" shrinkToFit="1"/>
    </xf>
    <xf numFmtId="0" fontId="16" fillId="0" borderId="14" xfId="3" applyFont="1" applyBorder="1" applyAlignment="1">
      <alignment horizontal="center" vertical="center" shrinkToFit="1"/>
    </xf>
    <xf numFmtId="177" fontId="6" fillId="0" borderId="15" xfId="1" applyNumberFormat="1" applyFont="1" applyBorder="1" applyAlignment="1">
      <alignment horizontal="left" vertical="center" shrinkToFit="1"/>
    </xf>
    <xf numFmtId="0" fontId="6" fillId="0" borderId="16" xfId="3" applyFont="1" applyBorder="1" applyAlignment="1">
      <alignment horizontal="left" vertical="center" shrinkToFit="1"/>
    </xf>
    <xf numFmtId="0" fontId="6" fillId="0" borderId="17" xfId="3" applyFont="1" applyBorder="1" applyAlignment="1">
      <alignment vertical="center"/>
    </xf>
    <xf numFmtId="0" fontId="6" fillId="0" borderId="13" xfId="3" applyFont="1" applyBorder="1" applyAlignment="1">
      <alignment vertical="center"/>
    </xf>
    <xf numFmtId="0" fontId="6" fillId="0" borderId="18" xfId="3" applyFont="1" applyBorder="1" applyAlignment="1">
      <alignment vertical="center"/>
    </xf>
    <xf numFmtId="177" fontId="1" fillId="0" borderId="19" xfId="1" applyNumberFormat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" fillId="0" borderId="20" xfId="3" applyFont="1" applyBorder="1" applyAlignment="1">
      <alignment horizontal="center" vertical="center"/>
    </xf>
    <xf numFmtId="0" fontId="6" fillId="0" borderId="21" xfId="3" applyFont="1" applyBorder="1" applyAlignment="1">
      <alignment horizontal="left" vertical="center" shrinkToFit="1"/>
    </xf>
    <xf numFmtId="0" fontId="6" fillId="0" borderId="9" xfId="3" applyFont="1" applyBorder="1" applyAlignment="1">
      <alignment horizontal="left" vertical="center" shrinkToFit="1"/>
    </xf>
    <xf numFmtId="0" fontId="6" fillId="0" borderId="23" xfId="3" applyFont="1" applyBorder="1" applyAlignment="1">
      <alignment horizontal="left" vertical="center" shrinkToFit="1"/>
    </xf>
    <xf numFmtId="177" fontId="11" fillId="0" borderId="19" xfId="1" applyNumberFormat="1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5" fillId="0" borderId="19" xfId="1" applyNumberFormat="1" applyFont="1" applyBorder="1" applyAlignment="1">
      <alignment horizontal="center" vertical="center" shrinkToFit="1"/>
    </xf>
    <xf numFmtId="0" fontId="15" fillId="0" borderId="0" xfId="3" applyFont="1" applyAlignment="1">
      <alignment horizontal="center" vertical="center" shrinkToFit="1"/>
    </xf>
    <xf numFmtId="0" fontId="15" fillId="0" borderId="20" xfId="3" applyFont="1" applyBorder="1" applyAlignment="1">
      <alignment horizontal="center" vertical="center" shrinkToFit="1"/>
    </xf>
    <xf numFmtId="177" fontId="6" fillId="0" borderId="24" xfId="1" applyNumberFormat="1" applyFont="1" applyBorder="1" applyAlignment="1">
      <alignment horizontal="left" vertical="center" wrapText="1"/>
    </xf>
    <xf numFmtId="0" fontId="6" fillId="0" borderId="25" xfId="3" applyFont="1" applyBorder="1" applyAlignment="1">
      <alignment horizontal="left" vertical="center" wrapText="1"/>
    </xf>
    <xf numFmtId="0" fontId="6" fillId="0" borderId="29" xfId="3" applyFont="1" applyBorder="1" applyAlignment="1">
      <alignment horizontal="left" vertical="center" wrapText="1"/>
    </xf>
    <xf numFmtId="0" fontId="6" fillId="0" borderId="20" xfId="3" applyFont="1" applyBorder="1" applyAlignment="1">
      <alignment horizontal="left" vertical="center" wrapText="1"/>
    </xf>
    <xf numFmtId="0" fontId="6" fillId="0" borderId="32" xfId="3" applyFont="1" applyBorder="1" applyAlignment="1">
      <alignment horizontal="left" vertical="center" wrapText="1"/>
    </xf>
    <xf numFmtId="0" fontId="6" fillId="0" borderId="33" xfId="3" applyFont="1" applyBorder="1" applyAlignment="1">
      <alignment horizontal="left" vertical="center" wrapText="1"/>
    </xf>
    <xf numFmtId="38" fontId="15" fillId="0" borderId="19" xfId="1" applyNumberFormat="1" applyFont="1" applyBorder="1" applyAlignment="1">
      <alignment horizontal="left" vertical="center" shrinkToFit="1"/>
    </xf>
    <xf numFmtId="0" fontId="15" fillId="0" borderId="0" xfId="3" applyFont="1" applyAlignment="1">
      <alignment vertical="center" shrinkToFit="1"/>
    </xf>
    <xf numFmtId="0" fontId="15" fillId="0" borderId="20" xfId="3" applyFont="1" applyBorder="1" applyAlignment="1">
      <alignment vertical="center" shrinkToFit="1"/>
    </xf>
    <xf numFmtId="177" fontId="15" fillId="0" borderId="19" xfId="1" applyNumberFormat="1" applyFont="1" applyBorder="1" applyAlignment="1">
      <alignment horizontal="left" vertical="center" shrinkToFit="1"/>
    </xf>
    <xf numFmtId="177" fontId="21" fillId="0" borderId="30" xfId="1" applyNumberFormat="1" applyFont="1" applyBorder="1" applyAlignment="1">
      <alignment horizontal="left" vertical="center" shrinkToFit="1"/>
    </xf>
    <xf numFmtId="0" fontId="21" fillId="0" borderId="31" xfId="3" applyFont="1" applyBorder="1" applyAlignment="1">
      <alignment horizontal="left" vertical="center" shrinkToFit="1"/>
    </xf>
    <xf numFmtId="0" fontId="21" fillId="0" borderId="42" xfId="3" applyFont="1" applyBorder="1" applyAlignment="1">
      <alignment horizontal="left" vertical="center" shrinkToFit="1"/>
    </xf>
    <xf numFmtId="177" fontId="6" fillId="0" borderId="43" xfId="1" applyNumberFormat="1" applyFont="1" applyBorder="1" applyAlignment="1">
      <alignment horizontal="left" vertical="center" shrinkToFit="1"/>
    </xf>
    <xf numFmtId="0" fontId="6" fillId="0" borderId="44" xfId="3" applyFont="1" applyBorder="1" applyAlignment="1">
      <alignment horizontal="left" vertical="center" shrinkToFit="1"/>
    </xf>
    <xf numFmtId="0" fontId="6" fillId="0" borderId="43" xfId="3" applyFont="1" applyBorder="1" applyAlignment="1">
      <alignment vertical="center" shrinkToFit="1"/>
    </xf>
    <xf numFmtId="0" fontId="6" fillId="0" borderId="44" xfId="3" applyFont="1" applyBorder="1" applyAlignment="1">
      <alignment vertical="center" shrinkToFit="1"/>
    </xf>
    <xf numFmtId="0" fontId="6" fillId="0" borderId="45" xfId="3" applyFont="1" applyBorder="1" applyAlignment="1">
      <alignment vertical="center" shrinkToFit="1"/>
    </xf>
    <xf numFmtId="6" fontId="56" fillId="0" borderId="46" xfId="1" applyNumberFormat="1" applyFont="1" applyBorder="1" applyAlignment="1">
      <alignment vertical="center"/>
    </xf>
    <xf numFmtId="6" fontId="56" fillId="0" borderId="47" xfId="1" applyNumberFormat="1" applyFont="1" applyBorder="1" applyAlignment="1">
      <alignment vertical="center"/>
    </xf>
    <xf numFmtId="177" fontId="23" fillId="0" borderId="50" xfId="1" applyNumberFormat="1" applyFont="1" applyBorder="1" applyAlignment="1">
      <alignment horizontal="center" vertical="center"/>
    </xf>
    <xf numFmtId="0" fontId="5" fillId="0" borderId="37" xfId="3" applyBorder="1" applyAlignment="1">
      <alignment horizontal="center" vertical="center"/>
    </xf>
    <xf numFmtId="0" fontId="15" fillId="0" borderId="37" xfId="3" applyFont="1" applyBorder="1" applyAlignment="1">
      <alignment horizontal="center"/>
    </xf>
    <xf numFmtId="177" fontId="19" fillId="0" borderId="30" xfId="1" applyNumberFormat="1" applyFont="1" applyBorder="1" applyAlignment="1">
      <alignment horizontal="center" vertical="center" shrinkToFit="1"/>
    </xf>
    <xf numFmtId="0" fontId="5" fillId="0" borderId="31" xfId="3" applyBorder="1" applyAlignment="1">
      <alignment vertical="center" shrinkToFit="1"/>
    </xf>
    <xf numFmtId="177" fontId="20" fillId="0" borderId="19" xfId="1" applyNumberFormat="1" applyFont="1" applyBorder="1" applyAlignment="1">
      <alignment horizontal="left" vertical="center" shrinkToFit="1"/>
    </xf>
    <xf numFmtId="0" fontId="20" fillId="0" borderId="0" xfId="3" applyFont="1" applyAlignment="1">
      <alignment vertical="center" shrinkToFit="1"/>
    </xf>
    <xf numFmtId="0" fontId="20" fillId="0" borderId="20" xfId="3" applyFont="1" applyBorder="1" applyAlignment="1">
      <alignment vertical="center" shrinkToFit="1"/>
    </xf>
    <xf numFmtId="0" fontId="6" fillId="0" borderId="32" xfId="3" applyFont="1" applyBorder="1" applyAlignment="1">
      <alignment vertical="center" shrinkToFit="1"/>
    </xf>
    <xf numFmtId="0" fontId="6" fillId="0" borderId="2" xfId="3" applyFont="1" applyBorder="1" applyAlignment="1">
      <alignment vertical="center" shrinkToFit="1"/>
    </xf>
    <xf numFmtId="0" fontId="6" fillId="0" borderId="33" xfId="3" applyFont="1" applyBorder="1" applyAlignment="1">
      <alignment vertical="center" shrinkToFit="1"/>
    </xf>
    <xf numFmtId="6" fontId="56" fillId="0" borderId="34" xfId="1" applyNumberFormat="1" applyFont="1" applyBorder="1" applyAlignment="1">
      <alignment vertical="center"/>
    </xf>
    <xf numFmtId="177" fontId="21" fillId="0" borderId="36" xfId="1" applyNumberFormat="1" applyFont="1" applyBorder="1" applyAlignment="1">
      <alignment horizontal="left" vertical="center" shrinkToFit="1"/>
    </xf>
    <xf numFmtId="0" fontId="6" fillId="0" borderId="37" xfId="3" applyFont="1" applyBorder="1" applyAlignment="1">
      <alignment horizontal="left" vertical="center" shrinkToFit="1"/>
    </xf>
    <xf numFmtId="0" fontId="6" fillId="0" borderId="38" xfId="3" applyFont="1" applyBorder="1" applyAlignment="1">
      <alignment horizontal="left" vertical="center" shrinkToFit="1"/>
    </xf>
    <xf numFmtId="177" fontId="6" fillId="0" borderId="39" xfId="1" applyNumberFormat="1" applyFont="1" applyBorder="1" applyAlignment="1">
      <alignment horizontal="left" vertical="center" shrinkToFit="1"/>
    </xf>
    <xf numFmtId="0" fontId="6" fillId="0" borderId="39" xfId="3" applyFont="1" applyBorder="1" applyAlignment="1">
      <alignment horizontal="left" vertical="center" shrinkToFit="1"/>
    </xf>
    <xf numFmtId="0" fontId="6" fillId="0" borderId="37" xfId="3" applyFont="1" applyBorder="1" applyAlignment="1">
      <alignment vertical="center" shrinkToFit="1"/>
    </xf>
    <xf numFmtId="0" fontId="6" fillId="0" borderId="38" xfId="3" applyFont="1" applyBorder="1" applyAlignment="1">
      <alignment vertical="center" shrinkToFit="1"/>
    </xf>
    <xf numFmtId="6" fontId="56" fillId="0" borderId="40" xfId="1" applyNumberFormat="1" applyFont="1" applyBorder="1" applyAlignment="1">
      <alignment vertical="center"/>
    </xf>
    <xf numFmtId="177" fontId="1" fillId="0" borderId="11" xfId="1" applyNumberFormat="1" applyBorder="1" applyAlignment="1">
      <alignment horizontal="left" vertical="center" indent="1"/>
    </xf>
    <xf numFmtId="177" fontId="1" fillId="0" borderId="64" xfId="1" applyNumberFormat="1" applyBorder="1" applyAlignment="1">
      <alignment horizontal="left" vertical="center" indent="1"/>
    </xf>
    <xf numFmtId="177" fontId="6" fillId="0" borderId="65" xfId="1" applyNumberFormat="1" applyFont="1" applyBorder="1" applyAlignment="1">
      <alignment horizontal="left" vertical="center" indent="1" shrinkToFit="1"/>
    </xf>
    <xf numFmtId="177" fontId="6" fillId="0" borderId="11" xfId="1" applyNumberFormat="1" applyFont="1" applyBorder="1" applyAlignment="1">
      <alignment horizontal="left" vertical="center" indent="1" shrinkToFit="1"/>
    </xf>
    <xf numFmtId="177" fontId="6" fillId="0" borderId="64" xfId="1" applyNumberFormat="1" applyFont="1" applyBorder="1" applyAlignment="1">
      <alignment horizontal="left" vertical="center" indent="1" shrinkToFit="1"/>
    </xf>
    <xf numFmtId="177" fontId="45" fillId="0" borderId="66" xfId="1" applyNumberFormat="1" applyFont="1" applyBorder="1" applyAlignment="1">
      <alignment vertical="center"/>
    </xf>
    <xf numFmtId="177" fontId="16" fillId="0" borderId="50" xfId="1" applyNumberFormat="1" applyFont="1" applyBorder="1" applyAlignment="1">
      <alignment horizontal="center"/>
    </xf>
    <xf numFmtId="0" fontId="1" fillId="0" borderId="37" xfId="3" applyFont="1" applyBorder="1" applyAlignment="1">
      <alignment horizontal="center"/>
    </xf>
    <xf numFmtId="0" fontId="16" fillId="0" borderId="50" xfId="3" applyFont="1" applyBorder="1" applyAlignment="1">
      <alignment horizontal="center"/>
    </xf>
    <xf numFmtId="177" fontId="6" fillId="0" borderId="59" xfId="1" applyNumberFormat="1" applyFont="1" applyBorder="1" applyAlignment="1">
      <alignment horizontal="left" vertical="center" indent="1"/>
    </xf>
    <xf numFmtId="177" fontId="6" fillId="0" borderId="59" xfId="1" applyNumberFormat="1" applyFont="1" applyBorder="1" applyAlignment="1">
      <alignment vertical="center"/>
    </xf>
    <xf numFmtId="177" fontId="1" fillId="0" borderId="1" xfId="1" applyNumberFormat="1" applyBorder="1" applyAlignment="1">
      <alignment horizontal="left" vertical="center" indent="1"/>
    </xf>
    <xf numFmtId="177" fontId="1" fillId="0" borderId="28" xfId="1" applyNumberFormat="1" applyBorder="1" applyAlignment="1">
      <alignment horizontal="left" vertical="center" indent="1"/>
    </xf>
    <xf numFmtId="177" fontId="6" fillId="0" borderId="62" xfId="1" applyNumberFormat="1" applyFont="1" applyBorder="1" applyAlignment="1">
      <alignment horizontal="left" vertical="center" indent="1"/>
    </xf>
    <xf numFmtId="177" fontId="45" fillId="0" borderId="62" xfId="1" applyNumberFormat="1" applyFont="1" applyBorder="1" applyAlignment="1">
      <alignment vertical="center"/>
    </xf>
    <xf numFmtId="177" fontId="6" fillId="0" borderId="4" xfId="1" applyNumberFormat="1" applyFont="1" applyBorder="1" applyAlignment="1">
      <alignment horizontal="left" vertical="center"/>
    </xf>
    <xf numFmtId="0" fontId="6" fillId="0" borderId="7" xfId="3" applyFont="1" applyBorder="1" applyAlignment="1">
      <alignment horizontal="left" vertical="center"/>
    </xf>
    <xf numFmtId="177" fontId="1" fillId="0" borderId="52" xfId="1" applyNumberFormat="1" applyBorder="1" applyAlignment="1">
      <alignment horizontal="left" vertical="center" indent="1"/>
    </xf>
    <xf numFmtId="177" fontId="1" fillId="0" borderId="53" xfId="1" applyNumberFormat="1" applyBorder="1" applyAlignment="1">
      <alignment horizontal="left" vertical="center" indent="1"/>
    </xf>
    <xf numFmtId="177" fontId="1" fillId="0" borderId="54" xfId="1" applyNumberFormat="1" applyBorder="1" applyAlignment="1">
      <alignment horizontal="left" vertical="center" indent="1"/>
    </xf>
    <xf numFmtId="177" fontId="6" fillId="0" borderId="52" xfId="1" applyNumberFormat="1" applyFont="1" applyBorder="1" applyAlignment="1" applyProtection="1">
      <alignment horizontal="left" vertical="center" indent="1"/>
      <protection locked="0"/>
    </xf>
    <xf numFmtId="177" fontId="6" fillId="0" borderId="53" xfId="1" applyNumberFormat="1" applyFont="1" applyBorder="1" applyAlignment="1" applyProtection="1">
      <alignment horizontal="left" vertical="center" indent="1"/>
      <protection locked="0"/>
    </xf>
    <xf numFmtId="177" fontId="6" fillId="0" borderId="54" xfId="1" applyNumberFormat="1" applyFont="1" applyBorder="1" applyAlignment="1" applyProtection="1">
      <alignment horizontal="left" vertical="center" indent="1"/>
      <protection locked="0"/>
    </xf>
    <xf numFmtId="177" fontId="6" fillId="0" borderId="29" xfId="1" applyNumberFormat="1" applyFont="1" applyBorder="1" applyAlignment="1" applyProtection="1">
      <alignment vertical="center"/>
      <protection locked="0"/>
    </xf>
    <xf numFmtId="0" fontId="6" fillId="0" borderId="0" xfId="3" applyFont="1" applyProtection="1">
      <protection locked="0"/>
    </xf>
    <xf numFmtId="0" fontId="6" fillId="0" borderId="55" xfId="3" applyFont="1" applyBorder="1" applyProtection="1">
      <protection locked="0"/>
    </xf>
    <xf numFmtId="177" fontId="1" fillId="0" borderId="21" xfId="1" applyNumberFormat="1" applyBorder="1" applyAlignment="1">
      <alignment horizontal="left" vertical="center" indent="1"/>
    </xf>
    <xf numFmtId="177" fontId="1" fillId="0" borderId="9" xfId="1" applyNumberFormat="1" applyBorder="1" applyAlignment="1">
      <alignment horizontal="left" vertical="center" indent="1"/>
    </xf>
    <xf numFmtId="177" fontId="1" fillId="0" borderId="22" xfId="1" applyNumberFormat="1" applyBorder="1" applyAlignment="1">
      <alignment horizontal="left" vertical="center" indent="1"/>
    </xf>
    <xf numFmtId="177" fontId="6" fillId="0" borderId="21" xfId="1" applyNumberFormat="1" applyFont="1" applyBorder="1" applyAlignment="1" applyProtection="1">
      <alignment horizontal="left" vertical="center" indent="1" shrinkToFit="1"/>
      <protection locked="0"/>
    </xf>
    <xf numFmtId="177" fontId="6" fillId="0" borderId="9" xfId="1" applyNumberFormat="1" applyFont="1" applyBorder="1" applyAlignment="1" applyProtection="1">
      <alignment horizontal="left" vertical="center" indent="1" shrinkToFit="1"/>
      <protection locked="0"/>
    </xf>
    <xf numFmtId="177" fontId="6" fillId="0" borderId="22" xfId="1" applyNumberFormat="1" applyFont="1" applyBorder="1" applyAlignment="1" applyProtection="1">
      <alignment horizontal="left" vertical="center" indent="1" shrinkToFit="1"/>
      <protection locked="0"/>
    </xf>
    <xf numFmtId="177" fontId="6" fillId="0" borderId="21" xfId="1" applyNumberFormat="1" applyFont="1" applyBorder="1" applyAlignment="1" applyProtection="1">
      <alignment vertical="center"/>
      <protection locked="0"/>
    </xf>
    <xf numFmtId="0" fontId="6" fillId="0" borderId="9" xfId="3" applyFont="1" applyBorder="1" applyAlignment="1" applyProtection="1">
      <alignment vertical="center"/>
      <protection locked="0"/>
    </xf>
    <xf numFmtId="0" fontId="6" fillId="0" borderId="23" xfId="3" applyFont="1" applyBorder="1" applyAlignment="1" applyProtection="1">
      <alignment vertical="center"/>
      <protection locked="0"/>
    </xf>
    <xf numFmtId="177" fontId="1" fillId="0" borderId="0" xfId="1" applyNumberFormat="1" applyAlignment="1">
      <alignment horizontal="left" vertical="center" indent="1"/>
    </xf>
    <xf numFmtId="177" fontId="1" fillId="0" borderId="20" xfId="1" applyNumberFormat="1" applyBorder="1" applyAlignment="1">
      <alignment horizontal="left" vertical="center" indent="1"/>
    </xf>
    <xf numFmtId="177" fontId="6" fillId="0" borderId="21" xfId="1" applyNumberFormat="1" applyFont="1" applyBorder="1" applyAlignment="1">
      <alignment horizontal="left" vertical="center"/>
    </xf>
    <xf numFmtId="177" fontId="6" fillId="0" borderId="9" xfId="1" applyNumberFormat="1" applyFont="1" applyBorder="1" applyAlignment="1">
      <alignment horizontal="left" vertical="center"/>
    </xf>
    <xf numFmtId="177" fontId="6" fillId="0" borderId="22" xfId="1" applyNumberFormat="1" applyFont="1" applyBorder="1" applyAlignment="1">
      <alignment horizontal="left" vertical="center"/>
    </xf>
    <xf numFmtId="49" fontId="45" fillId="0" borderId="76" xfId="3" applyNumberFormat="1" applyFont="1" applyBorder="1" applyAlignment="1">
      <alignment horizontal="right" vertical="center"/>
    </xf>
    <xf numFmtId="49" fontId="45" fillId="0" borderId="77" xfId="3" applyNumberFormat="1" applyFont="1" applyBorder="1" applyAlignment="1">
      <alignment horizontal="right" vertical="center"/>
    </xf>
    <xf numFmtId="176" fontId="6" fillId="0" borderId="57" xfId="3" applyNumberFormat="1" applyFont="1" applyBorder="1" applyAlignment="1">
      <alignment horizontal="right" vertical="center"/>
    </xf>
    <xf numFmtId="176" fontId="6" fillId="0" borderId="58" xfId="3" applyNumberFormat="1" applyFont="1" applyBorder="1" applyAlignment="1">
      <alignment horizontal="right" vertical="center"/>
    </xf>
    <xf numFmtId="0" fontId="6" fillId="0" borderId="78" xfId="3" applyFont="1" applyBorder="1" applyAlignment="1">
      <alignment vertical="center" shrinkToFit="1"/>
    </xf>
    <xf numFmtId="0" fontId="6" fillId="0" borderId="22" xfId="3" applyFont="1" applyBorder="1" applyAlignment="1">
      <alignment vertical="center" shrinkToFit="1"/>
    </xf>
    <xf numFmtId="176" fontId="6" fillId="0" borderId="9" xfId="1" applyNumberFormat="1" applyFont="1" applyBorder="1" applyAlignment="1">
      <alignment horizontal="right" vertical="center"/>
    </xf>
    <xf numFmtId="176" fontId="6" fillId="0" borderId="23" xfId="3" applyNumberFormat="1" applyFont="1" applyBorder="1" applyAlignment="1">
      <alignment horizontal="right" vertical="center"/>
    </xf>
    <xf numFmtId="177" fontId="6" fillId="0" borderId="52" xfId="1" applyNumberFormat="1" applyFont="1" applyBorder="1" applyAlignment="1">
      <alignment horizontal="left" vertical="center"/>
    </xf>
    <xf numFmtId="0" fontId="6" fillId="0" borderId="53" xfId="3" applyFont="1" applyBorder="1" applyAlignment="1">
      <alignment horizontal="left" vertical="center"/>
    </xf>
    <xf numFmtId="0" fontId="6" fillId="0" borderId="54" xfId="3" applyFont="1" applyBorder="1" applyAlignment="1">
      <alignment horizontal="left" vertical="center"/>
    </xf>
    <xf numFmtId="49" fontId="45" fillId="0" borderId="52" xfId="3" applyNumberFormat="1" applyFont="1" applyBorder="1" applyAlignment="1">
      <alignment horizontal="right" vertical="center"/>
    </xf>
    <xf numFmtId="49" fontId="45" fillId="0" borderId="70" xfId="3" applyNumberFormat="1" applyFont="1" applyBorder="1" applyAlignment="1">
      <alignment horizontal="right" vertical="center"/>
    </xf>
    <xf numFmtId="176" fontId="6" fillId="0" borderId="71" xfId="3" applyNumberFormat="1" applyFont="1" applyBorder="1" applyAlignment="1">
      <alignment horizontal="right" vertical="center"/>
    </xf>
    <xf numFmtId="176" fontId="6" fillId="0" borderId="72" xfId="3" applyNumberFormat="1" applyFont="1" applyBorder="1" applyAlignment="1">
      <alignment horizontal="right" vertical="center"/>
    </xf>
    <xf numFmtId="0" fontId="6" fillId="0" borderId="73" xfId="3" applyFont="1" applyBorder="1" applyAlignment="1">
      <alignment vertical="center" shrinkToFit="1"/>
    </xf>
    <xf numFmtId="0" fontId="6" fillId="0" borderId="1" xfId="3" applyFont="1" applyBorder="1" applyAlignment="1">
      <alignment vertical="center" shrinkToFit="1"/>
    </xf>
    <xf numFmtId="0" fontId="6" fillId="0" borderId="28" xfId="3" applyFont="1" applyBorder="1" applyAlignment="1">
      <alignment vertical="center" shrinkToFit="1"/>
    </xf>
    <xf numFmtId="176" fontId="6" fillId="0" borderId="52" xfId="1" applyNumberFormat="1" applyFont="1" applyBorder="1" applyAlignment="1">
      <alignment horizontal="right" vertical="center"/>
    </xf>
    <xf numFmtId="176" fontId="6" fillId="0" borderId="70" xfId="1" applyNumberFormat="1" applyFont="1" applyBorder="1" applyAlignment="1">
      <alignment horizontal="right" vertical="center"/>
    </xf>
    <xf numFmtId="0" fontId="45" fillId="0" borderId="21" xfId="1" applyFont="1" applyBorder="1" applyAlignment="1">
      <alignment vertical="center" shrinkToFit="1"/>
    </xf>
    <xf numFmtId="0" fontId="45" fillId="0" borderId="9" xfId="1" applyFont="1" applyBorder="1" applyAlignment="1">
      <alignment vertical="center" shrinkToFit="1"/>
    </xf>
    <xf numFmtId="0" fontId="45" fillId="0" borderId="22" xfId="1" applyFont="1" applyBorder="1" applyAlignment="1">
      <alignment vertical="center" shrinkToFit="1"/>
    </xf>
    <xf numFmtId="177" fontId="6" fillId="0" borderId="78" xfId="1" applyNumberFormat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177" fontId="45" fillId="0" borderId="21" xfId="1" applyNumberFormat="1" applyFont="1" applyBorder="1" applyAlignment="1">
      <alignment horizontal="right" vertical="center"/>
    </xf>
    <xf numFmtId="177" fontId="45" fillId="0" borderId="23" xfId="1" applyNumberFormat="1" applyFont="1" applyBorder="1" applyAlignment="1">
      <alignment horizontal="right" vertical="center"/>
    </xf>
    <xf numFmtId="177" fontId="6" fillId="0" borderId="21" xfId="1" applyNumberFormat="1" applyFont="1" applyBorder="1" applyAlignment="1">
      <alignment vertical="center" shrinkToFit="1"/>
    </xf>
    <xf numFmtId="177" fontId="6" fillId="0" borderId="9" xfId="1" applyNumberFormat="1" applyFont="1" applyBorder="1" applyAlignment="1">
      <alignment vertical="center" shrinkToFit="1"/>
    </xf>
    <xf numFmtId="177" fontId="6" fillId="0" borderId="22" xfId="1" applyNumberFormat="1" applyFont="1" applyBorder="1" applyAlignment="1">
      <alignment vertical="center" shrinkToFit="1"/>
    </xf>
    <xf numFmtId="177" fontId="6" fillId="0" borderId="80" xfId="1" applyNumberFormat="1" applyFont="1" applyBorder="1" applyAlignment="1">
      <alignment horizontal="left" vertical="center" shrinkToFit="1"/>
    </xf>
    <xf numFmtId="177" fontId="6" fillId="0" borderId="79" xfId="1" applyNumberFormat="1" applyFont="1" applyBorder="1" applyAlignment="1">
      <alignment horizontal="left" vertical="center" shrinkToFit="1"/>
    </xf>
    <xf numFmtId="0" fontId="5" fillId="0" borderId="81" xfId="3" applyBorder="1" applyAlignment="1">
      <alignment horizontal="left" vertical="center" shrinkToFit="1"/>
    </xf>
    <xf numFmtId="0" fontId="47" fillId="0" borderId="21" xfId="1" applyFont="1" applyBorder="1" applyAlignment="1">
      <alignment vertical="center" wrapText="1"/>
    </xf>
    <xf numFmtId="0" fontId="47" fillId="0" borderId="9" xfId="0" applyFont="1" applyBorder="1" applyAlignment="1">
      <alignment vertical="center" wrapText="1"/>
    </xf>
    <xf numFmtId="49" fontId="45" fillId="0" borderId="21" xfId="3" applyNumberFormat="1" applyFont="1" applyBorder="1" applyAlignment="1">
      <alignment horizontal="right" vertical="center"/>
    </xf>
    <xf numFmtId="49" fontId="45" fillId="0" borderId="23" xfId="3" applyNumberFormat="1" applyFont="1" applyBorder="1" applyAlignment="1">
      <alignment horizontal="right" vertical="center"/>
    </xf>
    <xf numFmtId="0" fontId="5" fillId="0" borderId="9" xfId="3" applyBorder="1" applyAlignment="1">
      <alignment vertical="center"/>
    </xf>
    <xf numFmtId="0" fontId="5" fillId="0" borderId="22" xfId="3" applyBorder="1" applyAlignment="1">
      <alignment vertical="center"/>
    </xf>
    <xf numFmtId="177" fontId="6" fillId="0" borderId="78" xfId="1" applyNumberFormat="1" applyFont="1" applyBorder="1" applyAlignment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22" xfId="0" applyBorder="1">
      <alignment vertical="center"/>
    </xf>
    <xf numFmtId="177" fontId="6" fillId="0" borderId="78" xfId="1" applyNumberFormat="1" applyFont="1" applyBorder="1" applyAlignment="1" applyProtection="1">
      <alignment vertical="center" shrinkToFit="1"/>
      <protection locked="0"/>
    </xf>
    <xf numFmtId="0" fontId="5" fillId="0" borderId="9" xfId="3" applyBorder="1" applyAlignment="1">
      <alignment vertical="center" shrinkToFit="1"/>
    </xf>
    <xf numFmtId="0" fontId="5" fillId="0" borderId="22" xfId="3" applyBorder="1" applyAlignment="1">
      <alignment vertical="center" shrinkToFit="1"/>
    </xf>
    <xf numFmtId="0" fontId="46" fillId="0" borderId="21" xfId="1" applyFont="1" applyBorder="1" applyAlignment="1">
      <alignment vertical="center" shrinkToFit="1"/>
    </xf>
    <xf numFmtId="0" fontId="47" fillId="0" borderId="9" xfId="0" applyFont="1" applyBorder="1" applyAlignment="1">
      <alignment vertical="center" shrinkToFit="1"/>
    </xf>
    <xf numFmtId="49" fontId="52" fillId="0" borderId="23" xfId="3" applyNumberFormat="1" applyFont="1" applyBorder="1" applyAlignment="1">
      <alignment horizontal="right" vertical="center"/>
    </xf>
    <xf numFmtId="0" fontId="26" fillId="0" borderId="21" xfId="1" applyFont="1" applyBorder="1" applyAlignment="1">
      <alignment vertical="center"/>
    </xf>
    <xf numFmtId="0" fontId="26" fillId="0" borderId="80" xfId="1" applyFont="1" applyBorder="1" applyAlignment="1">
      <alignment vertical="center"/>
    </xf>
    <xf numFmtId="0" fontId="27" fillId="0" borderId="81" xfId="3" applyFont="1" applyBorder="1" applyAlignment="1">
      <alignment vertical="center"/>
    </xf>
    <xf numFmtId="0" fontId="6" fillId="0" borderId="78" xfId="1" applyFont="1" applyBorder="1" applyAlignment="1">
      <alignment vertical="center"/>
    </xf>
    <xf numFmtId="0" fontId="45" fillId="0" borderId="9" xfId="0" applyFont="1" applyBorder="1">
      <alignment vertical="center"/>
    </xf>
    <xf numFmtId="0" fontId="45" fillId="0" borderId="22" xfId="0" applyFont="1" applyBorder="1">
      <alignment vertical="center"/>
    </xf>
    <xf numFmtId="0" fontId="6" fillId="0" borderId="9" xfId="3" applyFont="1" applyBorder="1" applyAlignment="1">
      <alignment horizontal="left" vertical="center"/>
    </xf>
    <xf numFmtId="0" fontId="6" fillId="0" borderId="22" xfId="3" applyFont="1" applyBorder="1" applyAlignment="1">
      <alignment horizontal="left" vertical="center"/>
    </xf>
    <xf numFmtId="49" fontId="45" fillId="0" borderId="21" xfId="1" applyNumberFormat="1" applyFont="1" applyBorder="1" applyAlignment="1">
      <alignment horizontal="right" vertical="center"/>
    </xf>
    <xf numFmtId="49" fontId="45" fillId="0" borderId="23" xfId="1" applyNumberFormat="1" applyFont="1" applyBorder="1" applyAlignment="1">
      <alignment horizontal="right" vertical="center"/>
    </xf>
    <xf numFmtId="0" fontId="6" fillId="0" borderId="79" xfId="3" applyFont="1" applyBorder="1" applyAlignment="1">
      <alignment vertical="center" wrapText="1"/>
    </xf>
    <xf numFmtId="0" fontId="6" fillId="0" borderId="81" xfId="3" applyFont="1" applyBorder="1" applyAlignment="1">
      <alignment vertical="center" wrapText="1"/>
    </xf>
    <xf numFmtId="177" fontId="6" fillId="0" borderId="78" xfId="1" applyNumberFormat="1" applyFont="1" applyBorder="1" applyAlignment="1">
      <alignment vertical="center" shrinkToFit="1"/>
    </xf>
    <xf numFmtId="0" fontId="1" fillId="0" borderId="82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6" fillId="0" borderId="80" xfId="1" applyFont="1" applyBorder="1" applyAlignment="1">
      <alignment vertical="center"/>
    </xf>
    <xf numFmtId="0" fontId="5" fillId="0" borderId="81" xfId="3" applyBorder="1" applyAlignment="1">
      <alignment vertical="center"/>
    </xf>
    <xf numFmtId="49" fontId="6" fillId="0" borderId="24" xfId="1" applyNumberFormat="1" applyFont="1" applyBorder="1" applyAlignment="1">
      <alignment horizontal="right" vertical="center"/>
    </xf>
    <xf numFmtId="49" fontId="6" fillId="0" borderId="3" xfId="3" applyNumberFormat="1" applyFont="1" applyBorder="1" applyAlignment="1">
      <alignment vertical="center"/>
    </xf>
    <xf numFmtId="0" fontId="1" fillId="0" borderId="78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6" fillId="0" borderId="80" xfId="3" applyFont="1" applyBorder="1" applyAlignment="1">
      <alignment vertical="center" wrapText="1"/>
    </xf>
    <xf numFmtId="0" fontId="5" fillId="0" borderId="81" xfId="3" applyBorder="1" applyAlignment="1">
      <alignment vertical="center" wrapText="1"/>
    </xf>
    <xf numFmtId="177" fontId="6" fillId="0" borderId="9" xfId="1" applyNumberFormat="1" applyFont="1" applyBorder="1" applyAlignment="1">
      <alignment horizontal="left" vertical="center" shrinkToFit="1"/>
    </xf>
    <xf numFmtId="177" fontId="6" fillId="0" borderId="22" xfId="1" applyNumberFormat="1" applyFont="1" applyBorder="1" applyAlignment="1">
      <alignment horizontal="left" vertical="center" shrinkToFit="1"/>
    </xf>
    <xf numFmtId="0" fontId="5" fillId="0" borderId="9" xfId="3" applyBorder="1" applyAlignment="1">
      <alignment horizontal="left" vertical="center" shrinkToFit="1"/>
    </xf>
    <xf numFmtId="0" fontId="5" fillId="0" borderId="22" xfId="3" applyBorder="1" applyAlignment="1">
      <alignment horizontal="left" vertical="center" shrinkToFit="1"/>
    </xf>
    <xf numFmtId="176" fontId="6" fillId="0" borderId="24" xfId="1" applyNumberFormat="1" applyFont="1" applyBorder="1" applyAlignment="1" applyProtection="1">
      <alignment horizontal="right" vertical="center"/>
      <protection locked="0"/>
    </xf>
    <xf numFmtId="176" fontId="6" fillId="0" borderId="83" xfId="0" applyNumberFormat="1" applyFont="1" applyBorder="1" applyAlignment="1" applyProtection="1">
      <alignment horizontal="right" vertical="center"/>
      <protection locked="0"/>
    </xf>
    <xf numFmtId="0" fontId="11" fillId="0" borderId="21" xfId="1" applyFont="1" applyBorder="1" applyAlignment="1">
      <alignment horizontal="left" vertical="distributed" wrapText="1" shrinkToFit="1"/>
    </xf>
    <xf numFmtId="0" fontId="11" fillId="0" borderId="9" xfId="1" applyFont="1" applyBorder="1" applyAlignment="1">
      <alignment horizontal="left" vertical="distributed" wrapText="1" shrinkToFit="1"/>
    </xf>
    <xf numFmtId="0" fontId="11" fillId="0" borderId="22" xfId="1" applyFont="1" applyBorder="1" applyAlignment="1">
      <alignment horizontal="left" vertical="distributed" wrapText="1" shrinkToFit="1"/>
    </xf>
    <xf numFmtId="49" fontId="52" fillId="0" borderId="23" xfId="3" applyNumberFormat="1" applyFont="1" applyBorder="1" applyAlignment="1">
      <alignment vertical="center"/>
    </xf>
    <xf numFmtId="0" fontId="1" fillId="0" borderId="82" xfId="0" applyFont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176" fontId="6" fillId="0" borderId="21" xfId="1" applyNumberFormat="1" applyFon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176" fontId="6" fillId="0" borderId="21" xfId="1" applyNumberFormat="1" applyFont="1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1" fillId="0" borderId="82" xfId="3" applyFont="1" applyBorder="1" applyAlignment="1" applyProtection="1">
      <alignment horizontal="left" vertical="center" shrinkToFit="1"/>
      <protection locked="0"/>
    </xf>
    <xf numFmtId="0" fontId="5" fillId="0" borderId="3" xfId="3" applyBorder="1" applyAlignment="1" applyProtection="1">
      <alignment horizontal="left" vertical="center" shrinkToFit="1"/>
      <protection locked="0"/>
    </xf>
    <xf numFmtId="0" fontId="5" fillId="0" borderId="25" xfId="3" applyBorder="1" applyAlignment="1" applyProtection="1">
      <alignment horizontal="left" vertical="center" shrinkToFit="1"/>
      <protection locked="0"/>
    </xf>
    <xf numFmtId="176" fontId="6" fillId="0" borderId="3" xfId="1" applyNumberFormat="1" applyFont="1" applyBorder="1" applyAlignment="1" applyProtection="1">
      <alignment horizontal="right" vertical="center"/>
      <protection locked="0"/>
    </xf>
    <xf numFmtId="0" fontId="6" fillId="0" borderId="3" xfId="3" applyFont="1" applyBorder="1" applyAlignment="1" applyProtection="1">
      <alignment horizontal="right" vertical="center"/>
      <protection locked="0"/>
    </xf>
    <xf numFmtId="0" fontId="6" fillId="0" borderId="50" xfId="1" applyFont="1" applyBorder="1" applyAlignment="1">
      <alignment horizontal="left" vertical="center" indent="1" shrinkToFit="1"/>
    </xf>
    <xf numFmtId="0" fontId="6" fillId="0" borderId="37" xfId="1" applyFont="1" applyBorder="1" applyAlignment="1">
      <alignment horizontal="left" vertical="center" indent="1" shrinkToFit="1"/>
    </xf>
    <xf numFmtId="0" fontId="6" fillId="0" borderId="51" xfId="1" applyFont="1" applyBorder="1" applyAlignment="1">
      <alignment horizontal="left" vertical="center" indent="1" shrinkToFit="1"/>
    </xf>
    <xf numFmtId="0" fontId="6" fillId="0" borderId="99" xfId="1" applyFont="1" applyBorder="1" applyAlignment="1">
      <alignment horizontal="center" vertical="center" wrapText="1" shrinkToFit="1"/>
    </xf>
    <xf numFmtId="0" fontId="6" fillId="0" borderId="101" xfId="3" applyFont="1" applyBorder="1" applyAlignment="1">
      <alignment horizontal="center" vertical="center" wrapText="1" shrinkToFit="1"/>
    </xf>
    <xf numFmtId="0" fontId="5" fillId="0" borderId="102" xfId="3" applyBorder="1" applyAlignment="1">
      <alignment horizontal="center" vertical="center" wrapText="1" shrinkToFit="1"/>
    </xf>
    <xf numFmtId="0" fontId="6" fillId="0" borderId="100" xfId="1" applyFont="1" applyBorder="1" applyAlignment="1">
      <alignment horizontal="left" vertical="center" indent="1"/>
    </xf>
    <xf numFmtId="6" fontId="6" fillId="0" borderId="96" xfId="2" applyFont="1" applyFill="1" applyBorder="1" applyAlignment="1">
      <alignment horizontal="center" vertical="center"/>
    </xf>
    <xf numFmtId="6" fontId="6" fillId="0" borderId="97" xfId="2" applyFont="1" applyFill="1" applyBorder="1" applyAlignment="1">
      <alignment horizontal="center" vertical="center"/>
    </xf>
    <xf numFmtId="0" fontId="6" fillId="0" borderId="78" xfId="1" applyFont="1" applyBorder="1" applyAlignment="1">
      <alignment horizontal="left" vertical="center" indent="1" shrinkToFit="1"/>
    </xf>
    <xf numFmtId="0" fontId="6" fillId="0" borderId="9" xfId="1" applyFont="1" applyBorder="1" applyAlignment="1">
      <alignment horizontal="left" vertical="center" indent="1" shrinkToFit="1"/>
    </xf>
    <xf numFmtId="0" fontId="6" fillId="0" borderId="58" xfId="1" applyFont="1" applyBorder="1" applyAlignment="1">
      <alignment horizontal="left" vertical="center" indent="1" shrinkToFit="1"/>
    </xf>
    <xf numFmtId="6" fontId="21" fillId="0" borderId="96" xfId="2" applyFont="1" applyBorder="1" applyAlignment="1">
      <alignment horizontal="center" vertical="center"/>
    </xf>
    <xf numFmtId="0" fontId="21" fillId="0" borderId="97" xfId="3" applyFont="1" applyBorder="1"/>
    <xf numFmtId="0" fontId="6" fillId="0" borderId="63" xfId="1" applyFont="1" applyBorder="1" applyAlignment="1">
      <alignment horizontal="left" vertical="center" indent="1" shrinkToFit="1"/>
    </xf>
    <xf numFmtId="0" fontId="5" fillId="0" borderId="11" xfId="3" applyBorder="1" applyAlignment="1">
      <alignment horizontal="left" vertical="center" indent="1" shrinkToFit="1"/>
    </xf>
    <xf numFmtId="0" fontId="5" fillId="0" borderId="87" xfId="3" applyBorder="1" applyAlignment="1">
      <alignment horizontal="left" vertical="center" indent="1" shrinkToFit="1"/>
    </xf>
    <xf numFmtId="177" fontId="20" fillId="0" borderId="2" xfId="1" applyNumberFormat="1" applyFont="1" applyBorder="1" applyAlignment="1">
      <alignment horizontal="center" vertical="center"/>
    </xf>
    <xf numFmtId="177" fontId="6" fillId="0" borderId="69" xfId="1" applyNumberFormat="1" applyFont="1" applyBorder="1" applyAlignment="1">
      <alignment horizontal="center" vertical="center"/>
    </xf>
    <xf numFmtId="177" fontId="6" fillId="0" borderId="52" xfId="1" applyNumberFormat="1" applyFont="1" applyBorder="1" applyAlignment="1">
      <alignment horizontal="center" vertical="center" shrinkToFit="1"/>
    </xf>
    <xf numFmtId="177" fontId="6" fillId="0" borderId="53" xfId="1" applyNumberFormat="1" applyFont="1" applyBorder="1" applyAlignment="1">
      <alignment horizontal="center" vertical="center" shrinkToFit="1"/>
    </xf>
    <xf numFmtId="177" fontId="6" fillId="0" borderId="54" xfId="1" applyNumberFormat="1" applyFont="1" applyBorder="1" applyAlignment="1">
      <alignment horizontal="center" vertical="center" shrinkToFit="1"/>
    </xf>
    <xf numFmtId="177" fontId="6" fillId="0" borderId="52" xfId="1" applyNumberFormat="1" applyFont="1" applyBorder="1" applyAlignment="1">
      <alignment horizontal="center" vertical="center"/>
    </xf>
    <xf numFmtId="177" fontId="6" fillId="0" borderId="53" xfId="1" applyNumberFormat="1" applyFont="1" applyBorder="1" applyAlignment="1">
      <alignment horizontal="center" vertical="center"/>
    </xf>
    <xf numFmtId="177" fontId="6" fillId="0" borderId="54" xfId="1" applyNumberFormat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72" xfId="1" applyFont="1" applyBorder="1" applyAlignment="1">
      <alignment horizontal="center" vertical="center"/>
    </xf>
    <xf numFmtId="0" fontId="6" fillId="0" borderId="65" xfId="1" applyFont="1" applyBorder="1" applyAlignment="1">
      <alignment vertical="center" shrinkToFit="1"/>
    </xf>
    <xf numFmtId="0" fontId="6" fillId="0" borderId="64" xfId="3" applyFont="1" applyBorder="1" applyAlignment="1">
      <alignment vertical="center" shrinkToFit="1"/>
    </xf>
    <xf numFmtId="49" fontId="45" fillId="0" borderId="65" xfId="1" applyNumberFormat="1" applyFont="1" applyBorder="1" applyAlignment="1">
      <alignment horizontal="right" vertical="center"/>
    </xf>
    <xf numFmtId="49" fontId="45" fillId="0" borderId="11" xfId="1" applyNumberFormat="1" applyFont="1" applyBorder="1" applyAlignment="1">
      <alignment horizontal="right" vertical="center"/>
    </xf>
    <xf numFmtId="176" fontId="6" fillId="0" borderId="86" xfId="3" applyNumberFormat="1" applyFont="1" applyBorder="1" applyAlignment="1">
      <alignment horizontal="right" vertical="center"/>
    </xf>
    <xf numFmtId="176" fontId="6" fillId="0" borderId="87" xfId="3" applyNumberFormat="1" applyFont="1" applyBorder="1" applyAlignment="1">
      <alignment horizontal="right" vertical="center"/>
    </xf>
    <xf numFmtId="0" fontId="1" fillId="0" borderId="65" xfId="3" applyFont="1" applyBorder="1" applyAlignment="1" applyProtection="1">
      <alignment horizontal="left" vertical="center" shrinkToFit="1"/>
      <protection locked="0"/>
    </xf>
    <xf numFmtId="0" fontId="5" fillId="0" borderId="11" xfId="3" applyBorder="1" applyAlignment="1" applyProtection="1">
      <alignment horizontal="left" vertical="center" shrinkToFit="1"/>
      <protection locked="0"/>
    </xf>
    <xf numFmtId="0" fontId="5" fillId="0" borderId="64" xfId="3" applyBorder="1" applyAlignment="1" applyProtection="1">
      <alignment horizontal="left" vertical="center" shrinkToFit="1"/>
      <protection locked="0"/>
    </xf>
    <xf numFmtId="0" fontId="8" fillId="0" borderId="78" xfId="1" applyFont="1" applyBorder="1" applyAlignment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6" fillId="0" borderId="21" xfId="1" applyFont="1" applyBorder="1" applyAlignment="1">
      <alignment vertical="center" shrinkToFit="1"/>
    </xf>
    <xf numFmtId="6" fontId="21" fillId="0" borderId="95" xfId="2" applyFont="1" applyBorder="1" applyAlignment="1">
      <alignment horizontal="center" vertical="center"/>
    </xf>
    <xf numFmtId="6" fontId="21" fillId="0" borderId="93" xfId="2" applyFont="1" applyBorder="1" applyAlignment="1">
      <alignment horizontal="center" vertical="center"/>
    </xf>
    <xf numFmtId="6" fontId="21" fillId="0" borderId="29" xfId="2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/>
    </xf>
    <xf numFmtId="0" fontId="6" fillId="0" borderId="37" xfId="3" applyFont="1" applyBorder="1" applyAlignment="1">
      <alignment horizontal="center" vertical="center"/>
    </xf>
    <xf numFmtId="0" fontId="6" fillId="0" borderId="37" xfId="1" applyFont="1" applyBorder="1" applyAlignment="1">
      <alignment horizontal="right" vertical="center"/>
    </xf>
    <xf numFmtId="0" fontId="6" fillId="0" borderId="37" xfId="3" applyFont="1" applyBorder="1" applyAlignment="1">
      <alignment horizontal="right" vertical="center"/>
    </xf>
    <xf numFmtId="0" fontId="6" fillId="0" borderId="51" xfId="3" applyFont="1" applyBorder="1" applyAlignment="1">
      <alignment horizontal="right" vertical="center"/>
    </xf>
    <xf numFmtId="177" fontId="6" fillId="0" borderId="78" xfId="1" applyNumberFormat="1" applyFont="1" applyBorder="1" applyAlignment="1">
      <alignment horizontal="center" vertical="center" shrinkToFit="1"/>
    </xf>
    <xf numFmtId="177" fontId="6" fillId="0" borderId="9" xfId="1" applyNumberFormat="1" applyFont="1" applyBorder="1" applyAlignment="1">
      <alignment horizontal="center" vertical="center" shrinkToFit="1"/>
    </xf>
    <xf numFmtId="177" fontId="6" fillId="0" borderId="58" xfId="1" applyNumberFormat="1" applyFont="1" applyBorder="1" applyAlignment="1">
      <alignment horizontal="center" vertical="center" shrinkToFit="1"/>
    </xf>
    <xf numFmtId="6" fontId="22" fillId="0" borderId="94" xfId="2" applyFont="1" applyBorder="1" applyAlignment="1">
      <alignment horizontal="center" vertical="center"/>
    </xf>
    <xf numFmtId="6" fontId="22" fillId="0" borderId="62" xfId="2" applyFont="1" applyBorder="1" applyAlignment="1">
      <alignment horizontal="center" vertical="center"/>
    </xf>
    <xf numFmtId="6" fontId="22" fillId="0" borderId="21" xfId="2" applyFont="1" applyBorder="1" applyAlignment="1">
      <alignment horizontal="center" vertical="center"/>
    </xf>
    <xf numFmtId="0" fontId="6" fillId="0" borderId="11" xfId="1" applyFont="1" applyBorder="1" applyAlignment="1" applyProtection="1">
      <alignment horizontal="center" vertical="center"/>
      <protection locked="0"/>
    </xf>
    <xf numFmtId="177" fontId="6" fillId="0" borderId="64" xfId="1" applyNumberFormat="1" applyFont="1" applyBorder="1" applyAlignment="1">
      <alignment horizontal="center" vertical="center"/>
    </xf>
    <xf numFmtId="177" fontId="6" fillId="0" borderId="85" xfId="1" applyNumberFormat="1" applyFont="1" applyBorder="1" applyAlignment="1">
      <alignment horizontal="center" vertical="center"/>
    </xf>
    <xf numFmtId="177" fontId="6" fillId="0" borderId="65" xfId="1" applyNumberFormat="1" applyFont="1" applyBorder="1" applyAlignment="1">
      <alignment horizontal="center" vertical="center"/>
    </xf>
    <xf numFmtId="0" fontId="6" fillId="0" borderId="87" xfId="1" applyFont="1" applyBorder="1" applyAlignment="1" applyProtection="1">
      <alignment horizontal="center" vertical="center"/>
      <protection locked="0"/>
    </xf>
    <xf numFmtId="6" fontId="6" fillId="0" borderId="60" xfId="2" applyFont="1" applyBorder="1" applyAlignment="1">
      <alignment horizontal="center"/>
    </xf>
    <xf numFmtId="6" fontId="6" fillId="0" borderId="3" xfId="2" applyFont="1" applyBorder="1" applyAlignment="1">
      <alignment horizontal="center"/>
    </xf>
    <xf numFmtId="6" fontId="6" fillId="0" borderId="61" xfId="2" applyFont="1" applyBorder="1" applyAlignment="1">
      <alignment horizontal="center"/>
    </xf>
    <xf numFmtId="177" fontId="6" fillId="0" borderId="89" xfId="1" applyNumberFormat="1" applyFont="1" applyBorder="1" applyAlignment="1">
      <alignment horizontal="center" vertical="center"/>
    </xf>
    <xf numFmtId="177" fontId="6" fillId="0" borderId="90" xfId="1" applyNumberFormat="1" applyFont="1" applyBorder="1" applyAlignment="1">
      <alignment horizontal="center" vertical="center"/>
    </xf>
    <xf numFmtId="177" fontId="6" fillId="0" borderId="15" xfId="1" applyNumberFormat="1" applyFont="1" applyBorder="1" applyAlignment="1">
      <alignment horizontal="center" vertical="center"/>
    </xf>
    <xf numFmtId="177" fontId="22" fillId="0" borderId="62" xfId="1" applyNumberFormat="1" applyFont="1" applyBorder="1" applyAlignment="1">
      <alignment horizontal="center" vertical="center"/>
    </xf>
    <xf numFmtId="177" fontId="22" fillId="0" borderId="21" xfId="1" applyNumberFormat="1" applyFont="1" applyBorder="1" applyAlignment="1">
      <alignment horizontal="center" vertical="center"/>
    </xf>
    <xf numFmtId="177" fontId="22" fillId="0" borderId="9" xfId="1" applyNumberFormat="1" applyFont="1" applyBorder="1" applyAlignment="1">
      <alignment horizontal="center" vertical="center"/>
    </xf>
    <xf numFmtId="177" fontId="22" fillId="0" borderId="22" xfId="1" applyNumberFormat="1" applyFont="1" applyBorder="1" applyAlignment="1">
      <alignment horizontal="center" vertical="center"/>
    </xf>
    <xf numFmtId="177" fontId="22" fillId="0" borderId="21" xfId="1" applyNumberFormat="1" applyFont="1" applyBorder="1" applyAlignment="1">
      <alignment horizontal="center" vertical="center" shrinkToFit="1"/>
    </xf>
    <xf numFmtId="177" fontId="22" fillId="0" borderId="58" xfId="1" applyNumberFormat="1" applyFont="1" applyBorder="1" applyAlignment="1">
      <alignment horizontal="center" vertical="center" shrinkToFit="1"/>
    </xf>
    <xf numFmtId="177" fontId="6" fillId="0" borderId="92" xfId="1" applyNumberFormat="1" applyFont="1" applyBorder="1" applyAlignment="1">
      <alignment horizontal="center" vertical="center"/>
    </xf>
    <xf numFmtId="177" fontId="6" fillId="0" borderId="75" xfId="1" applyNumberFormat="1" applyFont="1" applyBorder="1" applyAlignment="1">
      <alignment horizontal="center" vertical="center"/>
    </xf>
    <xf numFmtId="177" fontId="6" fillId="0" borderId="76" xfId="1" applyNumberFormat="1" applyFont="1" applyBorder="1" applyAlignment="1">
      <alignment horizontal="center" vertical="center"/>
    </xf>
    <xf numFmtId="176" fontId="6" fillId="0" borderId="65" xfId="1" applyNumberFormat="1" applyFont="1" applyBorder="1" applyAlignment="1" applyProtection="1">
      <alignment horizontal="right" vertical="center"/>
      <protection locked="0"/>
    </xf>
    <xf numFmtId="0" fontId="6" fillId="0" borderId="11" xfId="3" applyFont="1" applyBorder="1" applyAlignment="1" applyProtection="1">
      <alignment horizontal="right" vertical="center"/>
      <protection locked="0"/>
    </xf>
    <xf numFmtId="0" fontId="11" fillId="0" borderId="80" xfId="1" applyFont="1" applyBorder="1" applyAlignment="1">
      <alignment vertical="center" shrinkToFit="1"/>
    </xf>
    <xf numFmtId="0" fontId="5" fillId="0" borderId="84" xfId="3" applyBorder="1" applyAlignment="1">
      <alignment vertical="center"/>
    </xf>
    <xf numFmtId="49" fontId="45" fillId="0" borderId="24" xfId="1" applyNumberFormat="1" applyFont="1" applyBorder="1" applyAlignment="1">
      <alignment horizontal="right" vertical="center"/>
    </xf>
    <xf numFmtId="49" fontId="45" fillId="0" borderId="83" xfId="1" applyNumberFormat="1" applyFont="1" applyBorder="1" applyAlignment="1">
      <alignment horizontal="right" vertical="center"/>
    </xf>
    <xf numFmtId="0" fontId="1" fillId="0" borderId="21" xfId="3" applyFont="1" applyBorder="1"/>
    <xf numFmtId="0" fontId="0" fillId="0" borderId="22" xfId="0" applyBorder="1" applyAlignment="1"/>
    <xf numFmtId="0" fontId="1" fillId="0" borderId="31" xfId="3" applyFont="1" applyBorder="1"/>
    <xf numFmtId="0" fontId="0" fillId="0" borderId="31" xfId="0" applyBorder="1" applyAlignment="1"/>
    <xf numFmtId="0" fontId="1" fillId="0" borderId="117" xfId="3" applyFont="1" applyBorder="1" applyAlignment="1">
      <alignment vertical="center"/>
    </xf>
    <xf numFmtId="0" fontId="0" fillId="0" borderId="95" xfId="0" applyBorder="1">
      <alignment vertical="center"/>
    </xf>
    <xf numFmtId="0" fontId="0" fillId="0" borderId="110" xfId="0" applyBorder="1">
      <alignment vertical="center"/>
    </xf>
    <xf numFmtId="0" fontId="1" fillId="0" borderId="21" xfId="3" applyFont="1" applyBorder="1" applyAlignment="1">
      <alignment shrinkToFit="1"/>
    </xf>
    <xf numFmtId="0" fontId="0" fillId="0" borderId="22" xfId="0" applyBorder="1" applyAlignment="1">
      <alignment shrinkToFit="1"/>
    </xf>
    <xf numFmtId="0" fontId="1" fillId="0" borderId="104" xfId="3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" fillId="0" borderId="52" xfId="3" applyFont="1" applyBorder="1"/>
    <xf numFmtId="0" fontId="0" fillId="0" borderId="54" xfId="0" applyBorder="1" applyAlignment="1"/>
    <xf numFmtId="0" fontId="1" fillId="0" borderId="117" xfId="3" applyFont="1" applyBorder="1" applyAlignment="1">
      <alignment vertical="center" shrinkToFit="1"/>
    </xf>
    <xf numFmtId="0" fontId="1" fillId="0" borderId="92" xfId="3" applyFont="1" applyBorder="1" applyAlignment="1">
      <alignment vertical="center" shrinkToFit="1"/>
    </xf>
    <xf numFmtId="0" fontId="0" fillId="0" borderId="9" xfId="0" applyBorder="1" applyAlignment="1"/>
    <xf numFmtId="0" fontId="1" fillId="0" borderId="111" xfId="3" applyFont="1" applyBorder="1" applyProtection="1">
      <protection locked="0"/>
    </xf>
    <xf numFmtId="0" fontId="0" fillId="0" borderId="130" xfId="0" applyBorder="1" applyAlignment="1" applyProtection="1">
      <protection locked="0"/>
    </xf>
    <xf numFmtId="0" fontId="0" fillId="0" borderId="112" xfId="0" applyBorder="1" applyAlignment="1" applyProtection="1">
      <protection locked="0"/>
    </xf>
    <xf numFmtId="0" fontId="1" fillId="0" borderId="21" xfId="3" applyFont="1" applyBorder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106" xfId="0" applyBorder="1" applyAlignment="1">
      <alignment horizontal="center" vertical="center"/>
    </xf>
    <xf numFmtId="180" fontId="1" fillId="0" borderId="1" xfId="3" quotePrefix="1" applyNumberFormat="1" applyFont="1" applyBorder="1" applyAlignment="1" applyProtection="1">
      <alignment horizontal="center" vertical="center"/>
      <protection locked="0"/>
    </xf>
    <xf numFmtId="180" fontId="0" fillId="0" borderId="1" xfId="0" applyNumberFormat="1" applyBorder="1" applyProtection="1">
      <alignment vertical="center"/>
      <protection locked="0"/>
    </xf>
    <xf numFmtId="0" fontId="6" fillId="0" borderId="0" xfId="3" applyFont="1"/>
    <xf numFmtId="0" fontId="0" fillId="0" borderId="0" xfId="0" applyAlignment="1"/>
    <xf numFmtId="0" fontId="36" fillId="0" borderId="2" xfId="3" applyFont="1" applyBorder="1" applyAlignment="1">
      <alignment horizontal="center"/>
    </xf>
    <xf numFmtId="0" fontId="37" fillId="0" borderId="44" xfId="3" applyFont="1" applyBorder="1" applyAlignment="1" applyProtection="1">
      <alignment vertical="center"/>
      <protection locked="0"/>
    </xf>
    <xf numFmtId="0" fontId="19" fillId="0" borderId="13" xfId="3" applyFont="1" applyBorder="1" applyAlignment="1">
      <alignment horizontal="center"/>
    </xf>
    <xf numFmtId="0" fontId="19" fillId="0" borderId="0" xfId="3" applyFont="1" applyAlignment="1">
      <alignment horizontal="center" vertical="center"/>
    </xf>
    <xf numFmtId="0" fontId="39" fillId="0" borderId="35" xfId="3" applyFont="1" applyBorder="1" applyAlignment="1">
      <alignment horizontal="center" vertical="center" wrapText="1"/>
    </xf>
    <xf numFmtId="0" fontId="39" fillId="0" borderId="107" xfId="3" applyFont="1" applyBorder="1" applyAlignment="1">
      <alignment horizontal="center" vertical="center" wrapText="1"/>
    </xf>
    <xf numFmtId="0" fontId="39" fillId="0" borderId="48" xfId="3" applyFont="1" applyBorder="1" applyAlignment="1">
      <alignment horizontal="center" vertical="center" wrapText="1"/>
    </xf>
    <xf numFmtId="0" fontId="1" fillId="0" borderId="108" xfId="3" applyFont="1" applyBorder="1" applyAlignment="1">
      <alignment vertical="center" wrapText="1"/>
    </xf>
    <xf numFmtId="0" fontId="5" fillId="0" borderId="95" xfId="3" applyBorder="1" applyAlignment="1">
      <alignment vertical="center" wrapText="1"/>
    </xf>
    <xf numFmtId="0" fontId="5" fillId="0" borderId="92" xfId="3" applyBorder="1" applyAlignment="1">
      <alignment vertical="center" wrapText="1"/>
    </xf>
    <xf numFmtId="0" fontId="1" fillId="0" borderId="95" xfId="3" applyFont="1" applyBorder="1" applyAlignment="1">
      <alignment vertical="center"/>
    </xf>
    <xf numFmtId="0" fontId="1" fillId="0" borderId="92" xfId="3" applyFont="1" applyBorder="1" applyAlignment="1">
      <alignment vertical="center"/>
    </xf>
    <xf numFmtId="0" fontId="1" fillId="0" borderId="21" xfId="3" applyFont="1" applyBorder="1" applyAlignment="1">
      <alignment horizontal="left" vertical="top" wrapText="1"/>
    </xf>
    <xf numFmtId="0" fontId="1" fillId="0" borderId="9" xfId="3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" fillId="0" borderId="53" xfId="3" applyFont="1" applyBorder="1"/>
    <xf numFmtId="0" fontId="23" fillId="0" borderId="125" xfId="3" applyFont="1" applyBorder="1" applyAlignment="1">
      <alignment horizontal="center" vertical="center" shrinkToFit="1"/>
    </xf>
    <xf numFmtId="0" fontId="23" fillId="0" borderId="126" xfId="3" applyFont="1" applyBorder="1" applyAlignment="1">
      <alignment horizontal="center" vertical="center" shrinkToFit="1"/>
    </xf>
    <xf numFmtId="0" fontId="1" fillId="0" borderId="113" xfId="3" applyFont="1" applyBorder="1" applyAlignment="1">
      <alignment horizontal="center" vertical="center" shrinkToFit="1"/>
    </xf>
    <xf numFmtId="0" fontId="1" fillId="0" borderId="114" xfId="3" applyFont="1" applyBorder="1" applyAlignment="1">
      <alignment horizontal="center" vertical="center" shrinkToFit="1"/>
    </xf>
    <xf numFmtId="0" fontId="19" fillId="0" borderId="35" xfId="3" applyFont="1" applyBorder="1" applyAlignment="1">
      <alignment horizontal="center" vertical="center" wrapText="1"/>
    </xf>
    <xf numFmtId="0" fontId="19" fillId="0" borderId="107" xfId="3" applyFont="1" applyBorder="1" applyAlignment="1">
      <alignment horizontal="center" vertical="center" wrapText="1"/>
    </xf>
    <xf numFmtId="0" fontId="19" fillId="0" borderId="48" xfId="3" applyFont="1" applyBorder="1" applyAlignment="1">
      <alignment horizontal="center" vertical="center" wrapText="1"/>
    </xf>
    <xf numFmtId="0" fontId="1" fillId="0" borderId="108" xfId="3" applyFont="1" applyBorder="1" applyAlignment="1">
      <alignment vertical="center"/>
    </xf>
    <xf numFmtId="0" fontId="5" fillId="0" borderId="92" xfId="3" applyBorder="1" applyAlignment="1">
      <alignment vertical="center"/>
    </xf>
    <xf numFmtId="0" fontId="1" fillId="0" borderId="95" xfId="3" applyFont="1" applyBorder="1" applyAlignment="1">
      <alignment vertical="center" shrinkToFit="1"/>
    </xf>
    <xf numFmtId="0" fontId="1" fillId="0" borderId="117" xfId="3" applyFont="1" applyBorder="1" applyAlignment="1">
      <alignment vertical="center" wrapText="1"/>
    </xf>
    <xf numFmtId="0" fontId="1" fillId="0" borderId="95" xfId="3" applyFont="1" applyBorder="1" applyAlignment="1">
      <alignment wrapText="1"/>
    </xf>
    <xf numFmtId="0" fontId="1" fillId="0" borderId="92" xfId="3" applyFont="1" applyBorder="1" applyAlignment="1">
      <alignment wrapText="1"/>
    </xf>
    <xf numFmtId="0" fontId="6" fillId="0" borderId="123" xfId="3" applyFont="1" applyBorder="1" applyAlignment="1">
      <alignment horizontal="center" vertical="center" shrinkToFit="1"/>
    </xf>
    <xf numFmtId="0" fontId="6" fillId="0" borderId="101" xfId="3" applyFont="1" applyBorder="1" applyAlignment="1">
      <alignment horizontal="center" vertical="center" shrinkToFit="1"/>
    </xf>
    <xf numFmtId="0" fontId="1" fillId="0" borderId="110" xfId="3" applyFont="1" applyBorder="1" applyAlignment="1">
      <alignment vertical="center"/>
    </xf>
    <xf numFmtId="0" fontId="5" fillId="0" borderId="113" xfId="3" applyBorder="1" applyAlignment="1">
      <alignment horizontal="center" vertical="center" shrinkToFit="1"/>
    </xf>
    <xf numFmtId="0" fontId="5" fillId="0" borderId="114" xfId="3" applyBorder="1" applyAlignment="1">
      <alignment horizontal="center" vertical="center" shrinkToFit="1"/>
    </xf>
    <xf numFmtId="0" fontId="10" fillId="0" borderId="31" xfId="3" applyFont="1" applyBorder="1" applyAlignment="1">
      <alignment horizontal="center" vertical="center"/>
    </xf>
    <xf numFmtId="0" fontId="5" fillId="0" borderId="31" xfId="3" applyBorder="1" applyAlignment="1">
      <alignment horizontal="center" vertical="center"/>
    </xf>
    <xf numFmtId="0" fontId="10" fillId="0" borderId="113" xfId="3" applyFont="1" applyBorder="1" applyAlignment="1">
      <alignment horizontal="center" vertical="center"/>
    </xf>
    <xf numFmtId="0" fontId="10" fillId="0" borderId="120" xfId="3" applyFont="1" applyBorder="1" applyAlignment="1">
      <alignment horizontal="center" vertical="center"/>
    </xf>
    <xf numFmtId="0" fontId="16" fillId="0" borderId="121" xfId="3" applyFont="1" applyBorder="1" applyAlignment="1">
      <alignment horizontal="center" vertical="center" shrinkToFit="1"/>
    </xf>
    <xf numFmtId="0" fontId="16" fillId="0" borderId="122" xfId="3" applyFont="1" applyBorder="1" applyAlignment="1">
      <alignment horizontal="center" vertical="center" shrinkToFit="1"/>
    </xf>
    <xf numFmtId="0" fontId="0" fillId="0" borderId="112" xfId="0" applyBorder="1" applyAlignment="1"/>
  </cellXfs>
  <cellStyles count="6">
    <cellStyle name="ハイパーリンク" xfId="4" builtinId="8"/>
    <cellStyle name="桁区切り 2" xfId="5" xr:uid="{00000000-0005-0000-0000-000001000000}"/>
    <cellStyle name="通貨 2" xfId="2" xr:uid="{00000000-0005-0000-0000-000002000000}"/>
    <cellStyle name="標準" xfId="0" builtinId="0"/>
    <cellStyle name="標準 2" xfId="3" xr:uid="{00000000-0005-0000-0000-000004000000}"/>
    <cellStyle name="標準_laser見積　98 Sep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3.emf"/><Relationship Id="rId7" Type="http://schemas.openxmlformats.org/officeDocument/2006/relationships/image" Target="../media/image5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7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58</xdr:row>
      <xdr:rowOff>45720</xdr:rowOff>
    </xdr:from>
    <xdr:to>
      <xdr:col>3</xdr:col>
      <xdr:colOff>251460</xdr:colOff>
      <xdr:row>60</xdr:row>
      <xdr:rowOff>160020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1628120"/>
          <a:ext cx="46101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22</xdr:row>
          <xdr:rowOff>38100</xdr:rowOff>
        </xdr:from>
        <xdr:to>
          <xdr:col>5</xdr:col>
          <xdr:colOff>219075</xdr:colOff>
          <xdr:row>22</xdr:row>
          <xdr:rowOff>190500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21</xdr:row>
          <xdr:rowOff>28575</xdr:rowOff>
        </xdr:from>
        <xdr:to>
          <xdr:col>5</xdr:col>
          <xdr:colOff>238125</xdr:colOff>
          <xdr:row>21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10</xdr:row>
          <xdr:rowOff>142875</xdr:rowOff>
        </xdr:from>
        <xdr:to>
          <xdr:col>4</xdr:col>
          <xdr:colOff>76200</xdr:colOff>
          <xdr:row>11</xdr:row>
          <xdr:rowOff>95250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</xdr:row>
          <xdr:rowOff>85725</xdr:rowOff>
        </xdr:from>
        <xdr:to>
          <xdr:col>9</xdr:col>
          <xdr:colOff>200025</xdr:colOff>
          <xdr:row>6</xdr:row>
          <xdr:rowOff>238125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6</xdr:row>
          <xdr:rowOff>85725</xdr:rowOff>
        </xdr:from>
        <xdr:to>
          <xdr:col>14</xdr:col>
          <xdr:colOff>228600</xdr:colOff>
          <xdr:row>6</xdr:row>
          <xdr:rowOff>247650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6</xdr:row>
          <xdr:rowOff>114300</xdr:rowOff>
        </xdr:from>
        <xdr:to>
          <xdr:col>18</xdr:col>
          <xdr:colOff>219075</xdr:colOff>
          <xdr:row>6</xdr:row>
          <xdr:rowOff>247650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</xdr:row>
          <xdr:rowOff>28575</xdr:rowOff>
        </xdr:from>
        <xdr:to>
          <xdr:col>19</xdr:col>
          <xdr:colOff>200025</xdr:colOff>
          <xdr:row>9</xdr:row>
          <xdr:rowOff>161925</xdr:rowOff>
        </xdr:to>
        <xdr:sp macro="" textlink="">
          <xdr:nvSpPr>
            <xdr:cNvPr id="1031" name="Check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</xdr:row>
          <xdr:rowOff>85725</xdr:rowOff>
        </xdr:from>
        <xdr:to>
          <xdr:col>9</xdr:col>
          <xdr:colOff>200025</xdr:colOff>
          <xdr:row>6</xdr:row>
          <xdr:rowOff>238125</xdr:rowOff>
        </xdr:to>
        <xdr:sp macro="" textlink="">
          <xdr:nvSpPr>
            <xdr:cNvPr id="1032" name="CheckBox5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445754</xdr:colOff>
      <xdr:row>60</xdr:row>
      <xdr:rowOff>22859</xdr:rowOff>
    </xdr:from>
    <xdr:ext cx="422926" cy="453391"/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29" y="10776584"/>
          <a:ext cx="422926" cy="453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2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4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1.xml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control" Target="../activeX/activeX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017">
    <tabColor rgb="FFFFC000"/>
    <pageSetUpPr fitToPage="1"/>
  </sheetPr>
  <dimension ref="A1:AK71"/>
  <sheetViews>
    <sheetView tabSelected="1" zoomScale="120" zoomScaleNormal="120" workbookViewId="0">
      <selection activeCell="C4" sqref="C4:G4"/>
    </sheetView>
  </sheetViews>
  <sheetFormatPr defaultColWidth="8" defaultRowHeight="12" customHeight="1"/>
  <cols>
    <col min="1" max="1" width="3.375" style="3" customWidth="1"/>
    <col min="2" max="2" width="10" style="3" customWidth="1"/>
    <col min="3" max="3" width="3.75" style="3" customWidth="1"/>
    <col min="4" max="4" width="4" style="3" customWidth="1"/>
    <col min="5" max="5" width="4.25" style="3" customWidth="1"/>
    <col min="6" max="6" width="4.125" style="3" customWidth="1"/>
    <col min="7" max="7" width="3.625" style="3" customWidth="1"/>
    <col min="8" max="8" width="7" style="3" customWidth="1"/>
    <col min="9" max="9" width="2.375" style="3" customWidth="1"/>
    <col min="10" max="10" width="3.75" style="3" customWidth="1"/>
    <col min="11" max="11" width="3.875" style="41" customWidth="1"/>
    <col min="12" max="12" width="5.25" style="41" customWidth="1"/>
    <col min="13" max="15" width="3.75" style="41" customWidth="1"/>
    <col min="16" max="16" width="3.75" style="3" customWidth="1"/>
    <col min="17" max="17" width="7.875" style="3" customWidth="1"/>
    <col min="18" max="18" width="4" style="3" customWidth="1"/>
    <col min="19" max="19" width="3.75" style="3" customWidth="1"/>
    <col min="20" max="20" width="3.625" style="3" customWidth="1"/>
    <col min="21" max="22" width="3.75" style="3" customWidth="1"/>
    <col min="23" max="23" width="8.75" style="3" customWidth="1"/>
    <col min="24" max="30" width="3.625" style="3" customWidth="1"/>
    <col min="31" max="31" width="7.625" style="3" customWidth="1"/>
    <col min="32" max="32" width="3.625" style="3" customWidth="1"/>
    <col min="33" max="33" width="8.625" style="3" customWidth="1"/>
    <col min="34" max="16384" width="8" style="3"/>
  </cols>
  <sheetData>
    <row r="1" spans="2:35" ht="16.5" customHeight="1"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4" t="s">
        <v>0</v>
      </c>
      <c r="S1" s="204"/>
      <c r="T1" s="205"/>
      <c r="U1" s="206"/>
      <c r="V1" s="206"/>
      <c r="W1" s="206"/>
      <c r="X1" s="2"/>
    </row>
    <row r="2" spans="2:35" ht="26.25" customHeight="1">
      <c r="B2" s="207"/>
      <c r="C2" s="207"/>
      <c r="D2" s="207"/>
      <c r="E2" s="207"/>
      <c r="F2" s="208"/>
      <c r="G2" s="208"/>
      <c r="H2" s="221" t="s">
        <v>143</v>
      </c>
      <c r="I2" s="222"/>
      <c r="J2" s="222"/>
      <c r="K2" s="222"/>
      <c r="L2" s="222"/>
      <c r="M2" s="222"/>
      <c r="N2" s="222"/>
      <c r="O2" s="222"/>
      <c r="P2" s="222"/>
      <c r="Q2" s="222"/>
      <c r="R2" s="209" t="s">
        <v>1</v>
      </c>
      <c r="S2" s="209"/>
      <c r="T2" s="210"/>
      <c r="U2" s="210"/>
      <c r="V2" s="210"/>
      <c r="W2" s="210"/>
      <c r="X2" s="2"/>
    </row>
    <row r="3" spans="2:35" s="10" customFormat="1" ht="11.25" customHeight="1">
      <c r="B3" s="6" t="s">
        <v>2</v>
      </c>
      <c r="C3" s="217"/>
      <c r="D3" s="218"/>
      <c r="E3" s="218"/>
      <c r="F3" s="218"/>
      <c r="G3" s="218"/>
      <c r="H3" s="7"/>
      <c r="I3" s="8"/>
      <c r="J3" s="219"/>
      <c r="K3" s="219"/>
      <c r="L3" s="220"/>
      <c r="M3" s="220"/>
      <c r="N3" s="219"/>
      <c r="O3" s="219"/>
      <c r="P3" s="211"/>
      <c r="Q3" s="211"/>
      <c r="R3" s="219"/>
      <c r="S3" s="219"/>
      <c r="T3" s="211"/>
      <c r="U3" s="211"/>
      <c r="V3" s="9"/>
      <c r="W3" s="9"/>
      <c r="X3" s="174"/>
    </row>
    <row r="4" spans="2:35" s="10" customFormat="1" ht="24.75" customHeight="1">
      <c r="B4" s="11" t="s">
        <v>3</v>
      </c>
      <c r="C4" s="195"/>
      <c r="D4" s="196"/>
      <c r="E4" s="196"/>
      <c r="F4" s="196"/>
      <c r="G4" s="196"/>
      <c r="H4" s="12" t="s">
        <v>4</v>
      </c>
      <c r="I4" s="212" t="s">
        <v>5</v>
      </c>
      <c r="J4" s="213"/>
      <c r="K4" s="13"/>
      <c r="L4" s="214" t="s">
        <v>6</v>
      </c>
      <c r="M4" s="214"/>
      <c r="N4" s="215"/>
      <c r="O4" s="215"/>
      <c r="P4" s="14" t="s">
        <v>7</v>
      </c>
      <c r="Q4" s="15"/>
      <c r="R4" s="16"/>
      <c r="S4" s="5" t="s">
        <v>8</v>
      </c>
      <c r="T4" s="216" t="s">
        <v>9</v>
      </c>
      <c r="U4" s="216"/>
      <c r="V4" s="197"/>
      <c r="W4" s="198"/>
      <c r="X4" s="174"/>
    </row>
    <row r="5" spans="2:35" s="10" customFormat="1" ht="24.75" customHeight="1">
      <c r="B5" s="11" t="s">
        <v>10</v>
      </c>
      <c r="C5" s="233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34" t="s">
        <v>11</v>
      </c>
      <c r="S5" s="234"/>
      <c r="T5" s="234"/>
      <c r="U5" s="199"/>
      <c r="V5" s="200"/>
      <c r="W5" s="201"/>
      <c r="X5" s="174"/>
    </row>
    <row r="6" spans="2:35" s="10" customFormat="1" ht="24.75" customHeight="1">
      <c r="B6" s="17" t="s">
        <v>12</v>
      </c>
      <c r="C6" s="197"/>
      <c r="D6" s="206"/>
      <c r="E6" s="206"/>
      <c r="F6" s="235"/>
      <c r="G6" s="236" t="s">
        <v>13</v>
      </c>
      <c r="H6" s="237"/>
      <c r="I6" s="237"/>
      <c r="J6" s="238"/>
      <c r="K6" s="239"/>
      <c r="L6" s="239"/>
      <c r="M6" s="239"/>
      <c r="N6" s="240" t="s">
        <v>14</v>
      </c>
      <c r="O6" s="241"/>
      <c r="P6" s="202"/>
      <c r="Q6" s="200"/>
      <c r="R6" s="200"/>
      <c r="S6" s="200"/>
      <c r="T6" s="200"/>
      <c r="U6" s="200"/>
      <c r="V6" s="200"/>
      <c r="W6" s="201"/>
      <c r="X6" s="174"/>
      <c r="Y6" s="18"/>
      <c r="Z6" s="18"/>
      <c r="AD6" s="18"/>
      <c r="AE6" s="18"/>
      <c r="AF6" s="18"/>
      <c r="AG6" s="18"/>
      <c r="AH6" s="18"/>
      <c r="AI6" s="18"/>
    </row>
    <row r="7" spans="2:35" ht="24.75" customHeight="1">
      <c r="B7" s="223" t="s">
        <v>15</v>
      </c>
      <c r="C7" s="224"/>
      <c r="D7" s="224"/>
      <c r="E7" s="19" t="s">
        <v>16</v>
      </c>
      <c r="F7" s="225" t="s">
        <v>17</v>
      </c>
      <c r="G7" s="226"/>
      <c r="H7" s="226"/>
      <c r="I7" s="20"/>
      <c r="J7" s="21"/>
      <c r="K7" s="227" t="s">
        <v>18</v>
      </c>
      <c r="L7" s="228"/>
      <c r="M7" s="228"/>
      <c r="N7" s="228"/>
      <c r="O7" s="21"/>
      <c r="P7" s="229" t="s">
        <v>19</v>
      </c>
      <c r="Q7" s="226"/>
      <c r="R7" s="226"/>
      <c r="S7" s="22"/>
      <c r="T7" s="230" t="s">
        <v>20</v>
      </c>
      <c r="U7" s="230"/>
      <c r="V7" s="230"/>
      <c r="W7" s="230"/>
      <c r="X7" s="174"/>
    </row>
    <row r="8" spans="2:35" s="10" customFormat="1" ht="17.25" customHeight="1" thickBot="1">
      <c r="B8" s="231" t="s">
        <v>155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2:35" ht="15.75" customHeight="1" thickTop="1">
      <c r="B9" s="251" t="s">
        <v>144</v>
      </c>
      <c r="C9" s="252"/>
      <c r="D9" s="252"/>
      <c r="E9" s="253"/>
      <c r="F9" s="254" t="s">
        <v>21</v>
      </c>
      <c r="G9" s="255"/>
      <c r="H9" s="256" t="s">
        <v>228</v>
      </c>
      <c r="I9" s="257"/>
      <c r="J9" s="257"/>
      <c r="K9" s="257"/>
      <c r="L9" s="257"/>
      <c r="M9" s="257"/>
      <c r="N9" s="257"/>
      <c r="O9" s="257"/>
      <c r="P9" s="257"/>
      <c r="Q9" s="257"/>
      <c r="R9" s="258"/>
      <c r="S9" s="23"/>
      <c r="T9" s="24"/>
      <c r="U9" s="24"/>
      <c r="V9" s="25"/>
      <c r="W9" s="26"/>
      <c r="X9" s="10"/>
    </row>
    <row r="10" spans="2:35" ht="15.75" customHeight="1" thickBot="1">
      <c r="B10" s="259" t="s">
        <v>22</v>
      </c>
      <c r="C10" s="260"/>
      <c r="D10" s="260"/>
      <c r="E10" s="261"/>
      <c r="F10" s="244" t="s">
        <v>23</v>
      </c>
      <c r="G10" s="245"/>
      <c r="H10" s="262" t="s">
        <v>191</v>
      </c>
      <c r="I10" s="263"/>
      <c r="J10" s="263"/>
      <c r="K10" s="263"/>
      <c r="L10" s="263"/>
      <c r="M10" s="263"/>
      <c r="N10" s="263"/>
      <c r="O10" s="263"/>
      <c r="P10" s="263"/>
      <c r="Q10" s="263"/>
      <c r="R10" s="264"/>
      <c r="S10" s="23"/>
      <c r="T10" s="27"/>
      <c r="U10" s="242" t="s">
        <v>24</v>
      </c>
      <c r="V10" s="243"/>
      <c r="W10" s="243"/>
      <c r="X10" s="10"/>
    </row>
    <row r="11" spans="2:35" ht="15.75" customHeight="1" thickTop="1" thickBot="1">
      <c r="B11" s="28"/>
      <c r="C11" s="29"/>
      <c r="D11" s="29"/>
      <c r="E11" s="30"/>
      <c r="F11" s="244" t="s">
        <v>25</v>
      </c>
      <c r="G11" s="245"/>
      <c r="H11" s="246" t="s">
        <v>192</v>
      </c>
      <c r="I11" s="247"/>
      <c r="J11" s="247"/>
      <c r="K11" s="247"/>
      <c r="L11" s="247"/>
      <c r="M11" s="247"/>
      <c r="N11" s="247"/>
      <c r="O11" s="247"/>
      <c r="P11" s="247"/>
      <c r="Q11" s="247"/>
      <c r="R11" s="248"/>
      <c r="S11" s="23"/>
      <c r="T11" s="31"/>
      <c r="U11" s="249" t="s">
        <v>26</v>
      </c>
      <c r="V11" s="250"/>
      <c r="W11" s="250"/>
      <c r="X11" s="10"/>
    </row>
    <row r="12" spans="2:35" ht="15.75" customHeight="1" thickTop="1">
      <c r="B12" s="28"/>
      <c r="C12" s="29"/>
      <c r="D12" s="29"/>
      <c r="E12" s="30"/>
      <c r="F12" s="244" t="s">
        <v>27</v>
      </c>
      <c r="G12" s="245"/>
      <c r="H12" s="246" t="s">
        <v>168</v>
      </c>
      <c r="I12" s="247"/>
      <c r="J12" s="247"/>
      <c r="K12" s="247"/>
      <c r="L12" s="247"/>
      <c r="M12" s="247"/>
      <c r="N12" s="247"/>
      <c r="O12" s="247"/>
      <c r="P12" s="247"/>
      <c r="Q12" s="247"/>
      <c r="R12" s="248"/>
      <c r="S12" s="23"/>
      <c r="T12" s="32"/>
      <c r="U12" s="33"/>
      <c r="V12" s="33"/>
      <c r="W12" s="33"/>
      <c r="X12" s="10"/>
    </row>
    <row r="13" spans="2:35" ht="15.75" customHeight="1">
      <c r="B13" s="265" t="s">
        <v>28</v>
      </c>
      <c r="C13" s="266"/>
      <c r="D13" s="266"/>
      <c r="E13" s="267"/>
      <c r="F13" s="244" t="s">
        <v>29</v>
      </c>
      <c r="G13" s="245"/>
      <c r="H13" s="246" t="s">
        <v>30</v>
      </c>
      <c r="I13" s="247"/>
      <c r="J13" s="247"/>
      <c r="K13" s="247"/>
      <c r="L13" s="247"/>
      <c r="M13" s="247"/>
      <c r="N13" s="247"/>
      <c r="O13" s="247"/>
      <c r="P13" s="247"/>
      <c r="Q13" s="247"/>
      <c r="R13" s="248"/>
      <c r="S13" s="23"/>
      <c r="T13" s="24"/>
      <c r="U13" s="34"/>
      <c r="V13" s="34"/>
      <c r="W13" s="34"/>
      <c r="X13" s="10"/>
    </row>
    <row r="14" spans="2:35" ht="15.75" customHeight="1">
      <c r="B14" s="268" t="s">
        <v>193</v>
      </c>
      <c r="C14" s="269"/>
      <c r="D14" s="269"/>
      <c r="E14" s="270"/>
      <c r="F14" s="271" t="s">
        <v>156</v>
      </c>
      <c r="G14" s="272"/>
      <c r="H14" s="246" t="s">
        <v>31</v>
      </c>
      <c r="I14" s="247"/>
      <c r="J14" s="247"/>
      <c r="K14" s="247"/>
      <c r="L14" s="247"/>
      <c r="M14" s="247"/>
      <c r="N14" s="247"/>
      <c r="O14" s="247"/>
      <c r="P14" s="247"/>
      <c r="Q14" s="247"/>
      <c r="R14" s="248"/>
      <c r="S14" s="23"/>
      <c r="T14" s="24"/>
      <c r="U14" s="34"/>
      <c r="V14" s="34"/>
      <c r="W14" s="34"/>
      <c r="X14" s="10"/>
    </row>
    <row r="15" spans="2:35" ht="15.75" customHeight="1">
      <c r="B15" s="277" t="s">
        <v>157</v>
      </c>
      <c r="C15" s="278"/>
      <c r="D15" s="278"/>
      <c r="E15" s="279"/>
      <c r="F15" s="273"/>
      <c r="G15" s="274"/>
      <c r="H15" s="246" t="s">
        <v>32</v>
      </c>
      <c r="I15" s="247"/>
      <c r="J15" s="247"/>
      <c r="K15" s="247"/>
      <c r="L15" s="247"/>
      <c r="M15" s="247"/>
      <c r="N15" s="247"/>
      <c r="O15" s="247"/>
      <c r="P15" s="247"/>
      <c r="Q15" s="247"/>
      <c r="R15" s="248"/>
      <c r="S15" s="23"/>
      <c r="T15" s="35"/>
      <c r="U15" s="36"/>
      <c r="V15" s="36"/>
      <c r="W15" s="36"/>
      <c r="X15" s="10"/>
    </row>
    <row r="16" spans="2:35" ht="15.75" customHeight="1" thickBot="1">
      <c r="B16" s="280"/>
      <c r="C16" s="278"/>
      <c r="D16" s="278"/>
      <c r="E16" s="279"/>
      <c r="F16" s="273"/>
      <c r="G16" s="274"/>
      <c r="H16" s="246" t="s">
        <v>169</v>
      </c>
      <c r="I16" s="247"/>
      <c r="J16" s="247"/>
      <c r="K16" s="247"/>
      <c r="L16" s="247"/>
      <c r="M16" s="247"/>
      <c r="N16" s="247"/>
      <c r="O16" s="247"/>
      <c r="P16" s="247"/>
      <c r="Q16" s="247"/>
      <c r="R16" s="248"/>
      <c r="S16" s="294" t="s">
        <v>33</v>
      </c>
      <c r="T16" s="295"/>
      <c r="U16" s="295"/>
      <c r="V16" s="295"/>
      <c r="W16" s="234"/>
      <c r="X16" s="10"/>
    </row>
    <row r="17" spans="2:37" ht="14.25" customHeight="1" thickTop="1">
      <c r="B17" s="296"/>
      <c r="C17" s="297"/>
      <c r="D17" s="297"/>
      <c r="E17" s="298"/>
      <c r="F17" s="275"/>
      <c r="G17" s="276"/>
      <c r="H17" s="299" t="s">
        <v>183</v>
      </c>
      <c r="I17" s="300"/>
      <c r="J17" s="300"/>
      <c r="K17" s="300"/>
      <c r="L17" s="300"/>
      <c r="M17" s="300"/>
      <c r="N17" s="300"/>
      <c r="O17" s="300"/>
      <c r="P17" s="300"/>
      <c r="Q17" s="300"/>
      <c r="R17" s="301"/>
      <c r="S17" s="302">
        <v>807000</v>
      </c>
      <c r="T17" s="302"/>
      <c r="U17" s="302"/>
      <c r="V17" s="37"/>
      <c r="W17" s="152">
        <f>S17*V17</f>
        <v>0</v>
      </c>
      <c r="X17" s="175"/>
      <c r="AG17" s="195"/>
      <c r="AH17" s="196"/>
      <c r="AI17" s="196"/>
      <c r="AJ17" s="196"/>
      <c r="AK17" s="196"/>
    </row>
    <row r="18" spans="2:37" ht="15.75" customHeight="1">
      <c r="B18" s="303" t="s">
        <v>145</v>
      </c>
      <c r="C18" s="304"/>
      <c r="D18" s="304"/>
      <c r="E18" s="305"/>
      <c r="F18" s="306" t="s">
        <v>34</v>
      </c>
      <c r="G18" s="304"/>
      <c r="H18" s="307" t="s">
        <v>147</v>
      </c>
      <c r="I18" s="308"/>
      <c r="J18" s="308"/>
      <c r="K18" s="308"/>
      <c r="L18" s="308"/>
      <c r="M18" s="308"/>
      <c r="N18" s="308"/>
      <c r="O18" s="308"/>
      <c r="P18" s="308"/>
      <c r="Q18" s="308"/>
      <c r="R18" s="309"/>
      <c r="S18" s="310">
        <v>800200</v>
      </c>
      <c r="T18" s="310"/>
      <c r="U18" s="310"/>
      <c r="V18" s="38"/>
      <c r="W18" s="153">
        <f>S18*V18</f>
        <v>0</v>
      </c>
      <c r="X18" s="175"/>
    </row>
    <row r="19" spans="2:37" ht="15.75" customHeight="1" thickBot="1">
      <c r="B19" s="281" t="s">
        <v>146</v>
      </c>
      <c r="C19" s="282"/>
      <c r="D19" s="282"/>
      <c r="E19" s="283"/>
      <c r="F19" s="284" t="s">
        <v>35</v>
      </c>
      <c r="G19" s="285"/>
      <c r="H19" s="286" t="s">
        <v>148</v>
      </c>
      <c r="I19" s="287"/>
      <c r="J19" s="287"/>
      <c r="K19" s="287"/>
      <c r="L19" s="287"/>
      <c r="M19" s="287"/>
      <c r="N19" s="287"/>
      <c r="O19" s="287"/>
      <c r="P19" s="287"/>
      <c r="Q19" s="287"/>
      <c r="R19" s="288"/>
      <c r="S19" s="289">
        <v>781600</v>
      </c>
      <c r="T19" s="289"/>
      <c r="U19" s="290"/>
      <c r="V19" s="39"/>
      <c r="W19" s="151">
        <f>S19*V19</f>
        <v>0</v>
      </c>
      <c r="X19" s="175"/>
    </row>
    <row r="20" spans="2:37" ht="6.75" customHeight="1" thickTop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40"/>
      <c r="T20" s="40"/>
      <c r="U20" s="40"/>
      <c r="V20" s="40"/>
      <c r="W20" s="40"/>
      <c r="X20" s="2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</row>
    <row r="21" spans="2:37" ht="16.5" customHeight="1" thickBot="1">
      <c r="B21" s="291" t="s">
        <v>36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3" t="s">
        <v>37</v>
      </c>
      <c r="T21" s="293"/>
      <c r="U21" s="293"/>
      <c r="V21" s="42"/>
      <c r="W21" s="43"/>
      <c r="X21" s="2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</row>
    <row r="22" spans="2:37" ht="15.75" customHeight="1" thickTop="1" thickBot="1">
      <c r="B22" s="326" t="s">
        <v>38</v>
      </c>
      <c r="C22" s="328"/>
      <c r="D22" s="329"/>
      <c r="E22" s="329"/>
      <c r="F22" s="330"/>
      <c r="G22" s="331" t="s">
        <v>182</v>
      </c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3"/>
      <c r="S22" s="334"/>
      <c r="T22" s="335"/>
      <c r="U22" s="336"/>
      <c r="V22" s="44"/>
      <c r="W22" s="153">
        <f>S22*V22</f>
        <v>0</v>
      </c>
      <c r="X22" s="174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</row>
    <row r="23" spans="2:37" ht="15.75" customHeight="1" thickTop="1" thickBot="1">
      <c r="B23" s="327"/>
      <c r="C23" s="337"/>
      <c r="D23" s="338"/>
      <c r="E23" s="338"/>
      <c r="F23" s="339"/>
      <c r="G23" s="340" t="s">
        <v>194</v>
      </c>
      <c r="H23" s="341"/>
      <c r="I23" s="341"/>
      <c r="J23" s="341"/>
      <c r="K23" s="341"/>
      <c r="L23" s="341"/>
      <c r="M23" s="341"/>
      <c r="N23" s="341"/>
      <c r="O23" s="341"/>
      <c r="P23" s="341"/>
      <c r="Q23" s="341">
        <v>12000</v>
      </c>
      <c r="R23" s="342"/>
      <c r="S23" s="343"/>
      <c r="T23" s="344"/>
      <c r="U23" s="345"/>
      <c r="V23" s="45"/>
      <c r="W23" s="157">
        <f>S23*V23</f>
        <v>0</v>
      </c>
      <c r="X23" s="174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</row>
    <row r="24" spans="2:37" ht="15.75" customHeight="1" thickTop="1" thickBot="1">
      <c r="B24" s="327"/>
      <c r="C24" s="346"/>
      <c r="D24" s="346"/>
      <c r="E24" s="346"/>
      <c r="F24" s="347"/>
      <c r="G24" s="320" t="s">
        <v>39</v>
      </c>
      <c r="H24" s="320"/>
      <c r="I24" s="320"/>
      <c r="J24" s="320"/>
      <c r="K24" s="320"/>
      <c r="L24" s="320"/>
      <c r="M24" s="320"/>
      <c r="N24" s="320"/>
      <c r="O24" s="320"/>
      <c r="P24" s="320"/>
      <c r="Q24" s="320">
        <v>5500</v>
      </c>
      <c r="R24" s="320"/>
      <c r="S24" s="321">
        <v>6000</v>
      </c>
      <c r="T24" s="321"/>
      <c r="U24" s="321"/>
      <c r="V24" s="44"/>
      <c r="W24" s="155">
        <f>S24*V24</f>
        <v>0</v>
      </c>
      <c r="X24" s="174"/>
      <c r="Y24" s="41"/>
      <c r="Z24" s="41"/>
      <c r="AA24" s="41"/>
      <c r="AB24" s="41"/>
      <c r="AC24" s="41"/>
      <c r="AD24" s="41"/>
      <c r="AE24" s="46"/>
      <c r="AF24" s="41"/>
      <c r="AG24" s="41"/>
      <c r="AH24" s="41"/>
      <c r="AI24" s="41"/>
      <c r="AJ24" s="41"/>
    </row>
    <row r="25" spans="2:37" ht="15.75" customHeight="1" thickTop="1" thickBot="1">
      <c r="B25" s="327"/>
      <c r="C25" s="322"/>
      <c r="D25" s="322"/>
      <c r="E25" s="322"/>
      <c r="F25" s="323"/>
      <c r="G25" s="324" t="s">
        <v>213</v>
      </c>
      <c r="H25" s="324"/>
      <c r="I25" s="324"/>
      <c r="J25" s="324"/>
      <c r="K25" s="324"/>
      <c r="L25" s="324"/>
      <c r="M25" s="324"/>
      <c r="N25" s="324"/>
      <c r="O25" s="324"/>
      <c r="P25" s="324"/>
      <c r="Q25" s="324">
        <v>5500</v>
      </c>
      <c r="R25" s="324"/>
      <c r="S25" s="325">
        <v>5720</v>
      </c>
      <c r="T25" s="325"/>
      <c r="U25" s="325"/>
      <c r="V25" s="44"/>
      <c r="W25" s="156">
        <f>S25*V25</f>
        <v>0</v>
      </c>
      <c r="X25" s="174"/>
      <c r="Y25" s="41"/>
      <c r="Z25" s="41"/>
      <c r="AA25" s="41"/>
      <c r="AB25" s="41"/>
      <c r="AC25" s="41"/>
      <c r="AD25" s="41"/>
      <c r="AE25" s="150"/>
      <c r="AF25" s="41"/>
      <c r="AG25" s="41"/>
      <c r="AH25" s="41"/>
      <c r="AI25" s="41"/>
      <c r="AJ25" s="41"/>
    </row>
    <row r="26" spans="2:37" ht="15.75" customHeight="1" thickTop="1" thickBot="1">
      <c r="B26" s="47" t="s">
        <v>40</v>
      </c>
      <c r="C26" s="311"/>
      <c r="D26" s="311"/>
      <c r="E26" s="311"/>
      <c r="F26" s="312"/>
      <c r="G26" s="313" t="s">
        <v>214</v>
      </c>
      <c r="H26" s="314"/>
      <c r="I26" s="314"/>
      <c r="J26" s="314"/>
      <c r="K26" s="314"/>
      <c r="L26" s="314"/>
      <c r="M26" s="314"/>
      <c r="N26" s="314"/>
      <c r="O26" s="314"/>
      <c r="P26" s="314"/>
      <c r="Q26" s="314">
        <v>5500</v>
      </c>
      <c r="R26" s="315"/>
      <c r="S26" s="316">
        <v>7820</v>
      </c>
      <c r="T26" s="316"/>
      <c r="U26" s="316"/>
      <c r="V26" s="44"/>
      <c r="W26" s="154">
        <f>S26*V26</f>
        <v>0</v>
      </c>
      <c r="X26" s="174"/>
      <c r="Y26" s="41"/>
      <c r="Z26" s="41"/>
      <c r="AA26" s="41"/>
      <c r="AB26" s="41"/>
      <c r="AC26" s="41"/>
      <c r="AD26" s="41"/>
      <c r="AE26" s="46"/>
      <c r="AF26" s="41"/>
      <c r="AG26" s="41"/>
      <c r="AH26" s="41"/>
      <c r="AI26" s="41"/>
      <c r="AJ26" s="41"/>
    </row>
    <row r="27" spans="2:37" ht="5.45" customHeight="1" thickTop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  <c r="T27" s="49"/>
      <c r="U27" s="49"/>
      <c r="V27" s="50"/>
      <c r="W27" s="51"/>
      <c r="X27" s="2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</row>
    <row r="28" spans="2:37" ht="15" customHeight="1" thickBot="1">
      <c r="B28" s="317" t="s">
        <v>41</v>
      </c>
      <c r="C28" s="318"/>
      <c r="D28" s="318"/>
      <c r="E28" s="318"/>
      <c r="F28" s="318"/>
      <c r="G28" s="318"/>
      <c r="H28" s="52" t="s">
        <v>37</v>
      </c>
      <c r="I28" s="53"/>
      <c r="J28" s="54" t="s">
        <v>42</v>
      </c>
      <c r="K28" s="53"/>
      <c r="L28" s="53"/>
      <c r="M28" s="55"/>
      <c r="N28" s="319" t="s">
        <v>43</v>
      </c>
      <c r="O28" s="318"/>
      <c r="P28" s="318"/>
      <c r="Q28" s="318"/>
      <c r="R28" s="318"/>
      <c r="S28" s="318"/>
      <c r="T28" s="293" t="s">
        <v>44</v>
      </c>
      <c r="U28" s="293"/>
      <c r="V28" s="56"/>
      <c r="W28" s="57"/>
      <c r="X28" s="2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</row>
    <row r="29" spans="2:37" ht="15.95" customHeight="1" thickTop="1" thickBot="1">
      <c r="B29" s="58" t="s">
        <v>45</v>
      </c>
      <c r="C29" s="359" t="s">
        <v>46</v>
      </c>
      <c r="D29" s="360"/>
      <c r="E29" s="360"/>
      <c r="F29" s="360"/>
      <c r="G29" s="361"/>
      <c r="H29" s="193">
        <v>15600</v>
      </c>
      <c r="I29" s="362" t="s">
        <v>224</v>
      </c>
      <c r="J29" s="363"/>
      <c r="K29" s="59"/>
      <c r="L29" s="364">
        <f t="shared" ref="L29:L46" si="0">I29*K29</f>
        <v>0</v>
      </c>
      <c r="M29" s="365"/>
      <c r="N29" s="366" t="s">
        <v>152</v>
      </c>
      <c r="O29" s="367"/>
      <c r="P29" s="367"/>
      <c r="Q29" s="367"/>
      <c r="R29" s="367"/>
      <c r="S29" s="368"/>
      <c r="T29" s="369">
        <v>3000</v>
      </c>
      <c r="U29" s="370"/>
      <c r="V29" s="44"/>
      <c r="W29" s="158">
        <f t="shared" ref="W29:W46" si="1">T29*V29</f>
        <v>0</v>
      </c>
      <c r="X29" s="174"/>
    </row>
    <row r="30" spans="2:37" ht="15.95" customHeight="1" thickTop="1" thickBot="1">
      <c r="B30" s="60" t="s">
        <v>47</v>
      </c>
      <c r="C30" s="348" t="s">
        <v>197</v>
      </c>
      <c r="D30" s="349"/>
      <c r="E30" s="349"/>
      <c r="F30" s="349"/>
      <c r="G30" s="350"/>
      <c r="H30" s="170">
        <v>18600</v>
      </c>
      <c r="I30" s="351" t="s">
        <v>225</v>
      </c>
      <c r="J30" s="352"/>
      <c r="K30" s="61"/>
      <c r="L30" s="353">
        <f t="shared" si="0"/>
        <v>0</v>
      </c>
      <c r="M30" s="354"/>
      <c r="N30" s="355" t="s">
        <v>161</v>
      </c>
      <c r="O30" s="247"/>
      <c r="P30" s="247"/>
      <c r="Q30" s="247"/>
      <c r="R30" s="247"/>
      <c r="S30" s="356"/>
      <c r="T30" s="357">
        <v>1000</v>
      </c>
      <c r="U30" s="358"/>
      <c r="V30" s="44"/>
      <c r="W30" s="158">
        <f t="shared" si="1"/>
        <v>0</v>
      </c>
      <c r="X30" s="174"/>
    </row>
    <row r="31" spans="2:37" ht="15.95" customHeight="1" thickTop="1" thickBot="1">
      <c r="B31" s="62" t="s">
        <v>48</v>
      </c>
      <c r="C31" s="379" t="s">
        <v>49</v>
      </c>
      <c r="D31" s="380"/>
      <c r="E31" s="380"/>
      <c r="F31" s="380"/>
      <c r="G31" s="381"/>
      <c r="H31" s="194">
        <v>17700</v>
      </c>
      <c r="I31" s="351" t="s">
        <v>226</v>
      </c>
      <c r="J31" s="352"/>
      <c r="K31" s="59"/>
      <c r="L31" s="353">
        <f t="shared" si="0"/>
        <v>0</v>
      </c>
      <c r="M31" s="354"/>
      <c r="N31" s="374" t="s">
        <v>50</v>
      </c>
      <c r="O31" s="375"/>
      <c r="P31" s="375"/>
      <c r="Q31" s="375"/>
      <c r="R31" s="375"/>
      <c r="S31" s="376"/>
      <c r="T31" s="377">
        <v>18900</v>
      </c>
      <c r="U31" s="378"/>
      <c r="V31" s="63"/>
      <c r="W31" s="158">
        <f t="shared" si="1"/>
        <v>0</v>
      </c>
      <c r="X31" s="174"/>
    </row>
    <row r="32" spans="2:37" ht="15.95" customHeight="1" thickTop="1" thickBot="1">
      <c r="B32" s="64" t="s">
        <v>51</v>
      </c>
      <c r="C32" s="371" t="s">
        <v>217</v>
      </c>
      <c r="D32" s="372"/>
      <c r="E32" s="372"/>
      <c r="F32" s="372"/>
      <c r="G32" s="373"/>
      <c r="H32" s="170">
        <v>39800</v>
      </c>
      <c r="I32" s="351" t="s">
        <v>198</v>
      </c>
      <c r="J32" s="352"/>
      <c r="K32" s="59"/>
      <c r="L32" s="353">
        <f t="shared" si="0"/>
        <v>0</v>
      </c>
      <c r="M32" s="354"/>
      <c r="N32" s="374" t="s">
        <v>52</v>
      </c>
      <c r="O32" s="375"/>
      <c r="P32" s="375"/>
      <c r="Q32" s="375"/>
      <c r="R32" s="375"/>
      <c r="S32" s="376"/>
      <c r="T32" s="377">
        <v>75100</v>
      </c>
      <c r="U32" s="378"/>
      <c r="V32" s="44"/>
      <c r="W32" s="158">
        <f t="shared" si="1"/>
        <v>0</v>
      </c>
      <c r="X32" s="174"/>
      <c r="AG32" s="65"/>
    </row>
    <row r="33" spans="1:35" ht="24" customHeight="1" thickTop="1" thickBot="1">
      <c r="B33" s="382" t="s">
        <v>53</v>
      </c>
      <c r="C33" s="385" t="s">
        <v>216</v>
      </c>
      <c r="D33" s="386"/>
      <c r="E33" s="386"/>
      <c r="F33" s="386"/>
      <c r="G33" s="386"/>
      <c r="H33" s="171">
        <v>12620</v>
      </c>
      <c r="I33" s="387" t="s">
        <v>207</v>
      </c>
      <c r="J33" s="388"/>
      <c r="K33" s="59"/>
      <c r="L33" s="353">
        <f t="shared" si="0"/>
        <v>0</v>
      </c>
      <c r="M33" s="354"/>
      <c r="N33" s="374" t="s">
        <v>54</v>
      </c>
      <c r="O33" s="389"/>
      <c r="P33" s="389"/>
      <c r="Q33" s="389"/>
      <c r="R33" s="389"/>
      <c r="S33" s="390"/>
      <c r="T33" s="377">
        <v>3250</v>
      </c>
      <c r="U33" s="378"/>
      <c r="V33" s="44"/>
      <c r="W33" s="158">
        <f t="shared" si="1"/>
        <v>0</v>
      </c>
      <c r="X33" s="174"/>
    </row>
    <row r="34" spans="1:35" ht="15" customHeight="1" thickTop="1" thickBot="1">
      <c r="B34" s="383"/>
      <c r="C34" s="385" t="s">
        <v>215</v>
      </c>
      <c r="D34" s="386"/>
      <c r="E34" s="386"/>
      <c r="F34" s="386"/>
      <c r="G34" s="386"/>
      <c r="H34" s="171">
        <v>12620</v>
      </c>
      <c r="I34" s="387" t="s">
        <v>207</v>
      </c>
      <c r="J34" s="399"/>
      <c r="K34" s="59"/>
      <c r="L34" s="353">
        <f t="shared" ref="L34" si="2">I34*K34</f>
        <v>0</v>
      </c>
      <c r="M34" s="354"/>
      <c r="N34" s="391" t="s">
        <v>55</v>
      </c>
      <c r="O34" s="392"/>
      <c r="P34" s="392"/>
      <c r="Q34" s="392"/>
      <c r="R34" s="392"/>
      <c r="S34" s="393"/>
      <c r="T34" s="377">
        <v>3040</v>
      </c>
      <c r="U34" s="378"/>
      <c r="V34" s="44"/>
      <c r="W34" s="158">
        <f t="shared" ref="W34" si="3">T34*V34</f>
        <v>0</v>
      </c>
      <c r="X34" s="174"/>
      <c r="AE34" s="486"/>
      <c r="AF34" s="395"/>
      <c r="AG34" s="395"/>
      <c r="AH34" s="395"/>
      <c r="AI34" s="396"/>
    </row>
    <row r="35" spans="1:35" ht="15.75" customHeight="1" thickTop="1" thickBot="1">
      <c r="B35" s="384"/>
      <c r="C35" s="397" t="s">
        <v>150</v>
      </c>
      <c r="D35" s="398"/>
      <c r="E35" s="398"/>
      <c r="F35" s="398"/>
      <c r="G35" s="398"/>
      <c r="H35" s="172">
        <v>13700</v>
      </c>
      <c r="I35" s="387" t="s">
        <v>208</v>
      </c>
      <c r="J35" s="399"/>
      <c r="K35" s="59"/>
      <c r="L35" s="353">
        <f>I35*K35</f>
        <v>0</v>
      </c>
      <c r="M35" s="354"/>
      <c r="N35" s="394" t="s">
        <v>170</v>
      </c>
      <c r="O35" s="395"/>
      <c r="P35" s="395"/>
      <c r="Q35" s="395"/>
      <c r="R35" s="395"/>
      <c r="S35" s="396"/>
      <c r="T35" s="377">
        <v>40600</v>
      </c>
      <c r="U35" s="378"/>
      <c r="V35" s="44"/>
      <c r="W35" s="159">
        <f>T35*V35</f>
        <v>0</v>
      </c>
      <c r="X35" s="174"/>
    </row>
    <row r="36" spans="1:35" ht="15.95" customHeight="1" thickTop="1" thickBot="1">
      <c r="A36" s="66"/>
      <c r="B36" s="401" t="s">
        <v>140</v>
      </c>
      <c r="C36" s="400" t="s">
        <v>56</v>
      </c>
      <c r="D36" s="389"/>
      <c r="E36" s="389"/>
      <c r="F36" s="389"/>
      <c r="G36" s="390"/>
      <c r="H36" s="173">
        <v>72500</v>
      </c>
      <c r="I36" s="387" t="s">
        <v>199</v>
      </c>
      <c r="J36" s="399"/>
      <c r="K36" s="59"/>
      <c r="L36" s="353">
        <f t="shared" si="0"/>
        <v>0</v>
      </c>
      <c r="M36" s="354"/>
      <c r="N36" s="403" t="s">
        <v>171</v>
      </c>
      <c r="O36" s="404"/>
      <c r="P36" s="404"/>
      <c r="Q36" s="404"/>
      <c r="R36" s="404"/>
      <c r="S36" s="405"/>
      <c r="T36" s="377">
        <v>30100</v>
      </c>
      <c r="U36" s="378"/>
      <c r="V36" s="44"/>
      <c r="W36" s="158">
        <f t="shared" si="1"/>
        <v>0</v>
      </c>
      <c r="X36" s="174"/>
    </row>
    <row r="37" spans="1:35" ht="15.95" customHeight="1" thickTop="1" thickBot="1">
      <c r="A37" s="66"/>
      <c r="B37" s="402"/>
      <c r="C37" s="400" t="s">
        <v>141</v>
      </c>
      <c r="D37" s="389"/>
      <c r="E37" s="389"/>
      <c r="F37" s="389"/>
      <c r="G37" s="390"/>
      <c r="H37" s="171">
        <v>93400</v>
      </c>
      <c r="I37" s="387" t="s">
        <v>212</v>
      </c>
      <c r="J37" s="399"/>
      <c r="K37" s="59"/>
      <c r="L37" s="353">
        <f t="shared" si="0"/>
        <v>0</v>
      </c>
      <c r="M37" s="354"/>
      <c r="N37" s="391" t="s">
        <v>172</v>
      </c>
      <c r="O37" s="389"/>
      <c r="P37" s="389"/>
      <c r="Q37" s="389"/>
      <c r="R37" s="389"/>
      <c r="S37" s="390"/>
      <c r="T37" s="377">
        <v>41400</v>
      </c>
      <c r="U37" s="378"/>
      <c r="V37" s="44"/>
      <c r="W37" s="159">
        <f>T37*V37</f>
        <v>0</v>
      </c>
      <c r="X37" s="174"/>
    </row>
    <row r="38" spans="1:35" ht="15.95" customHeight="1" thickTop="1" thickBot="1">
      <c r="B38" s="410" t="s">
        <v>57</v>
      </c>
      <c r="C38" s="348" t="s">
        <v>58</v>
      </c>
      <c r="D38" s="349"/>
      <c r="E38" s="349"/>
      <c r="F38" s="349"/>
      <c r="G38" s="350"/>
      <c r="H38" s="173">
        <v>4210</v>
      </c>
      <c r="I38" s="387" t="s">
        <v>200</v>
      </c>
      <c r="J38" s="399"/>
      <c r="K38" s="59"/>
      <c r="L38" s="353">
        <f t="shared" si="0"/>
        <v>0</v>
      </c>
      <c r="M38" s="354"/>
      <c r="N38" s="391" t="s">
        <v>173</v>
      </c>
      <c r="O38" s="389"/>
      <c r="P38" s="389"/>
      <c r="Q38" s="389"/>
      <c r="R38" s="389"/>
      <c r="S38" s="390"/>
      <c r="T38" s="377">
        <v>29500</v>
      </c>
      <c r="U38" s="378"/>
      <c r="V38" s="44"/>
      <c r="W38" s="160">
        <f t="shared" si="1"/>
        <v>0</v>
      </c>
      <c r="X38" s="174"/>
    </row>
    <row r="39" spans="1:35" ht="15.95" customHeight="1" thickTop="1" thickBot="1">
      <c r="B39" s="410"/>
      <c r="C39" s="348" t="s">
        <v>59</v>
      </c>
      <c r="D39" s="406"/>
      <c r="E39" s="406"/>
      <c r="F39" s="406"/>
      <c r="G39" s="407"/>
      <c r="H39" s="173">
        <v>8500</v>
      </c>
      <c r="I39" s="408" t="s">
        <v>201</v>
      </c>
      <c r="J39" s="409"/>
      <c r="K39" s="59"/>
      <c r="L39" s="353">
        <f t="shared" si="0"/>
        <v>0</v>
      </c>
      <c r="M39" s="354"/>
      <c r="N39" s="374" t="s">
        <v>158</v>
      </c>
      <c r="O39" s="389"/>
      <c r="P39" s="389"/>
      <c r="Q39" s="389"/>
      <c r="R39" s="389"/>
      <c r="S39" s="390"/>
      <c r="T39" s="377">
        <v>67000</v>
      </c>
      <c r="U39" s="378"/>
      <c r="V39" s="44"/>
      <c r="W39" s="159">
        <f t="shared" si="1"/>
        <v>0</v>
      </c>
      <c r="X39" s="174"/>
      <c r="AF39" s="143"/>
    </row>
    <row r="40" spans="1:35" ht="15.95" customHeight="1" thickTop="1" thickBot="1">
      <c r="B40" s="411"/>
      <c r="C40" s="348" t="s">
        <v>60</v>
      </c>
      <c r="D40" s="349"/>
      <c r="E40" s="349"/>
      <c r="F40" s="349"/>
      <c r="G40" s="350"/>
      <c r="H40" s="173">
        <v>9140</v>
      </c>
      <c r="I40" s="408" t="s">
        <v>227</v>
      </c>
      <c r="J40" s="409"/>
      <c r="K40" s="59"/>
      <c r="L40" s="353">
        <f t="shared" si="0"/>
        <v>0</v>
      </c>
      <c r="M40" s="354"/>
      <c r="N40" s="412" t="s">
        <v>149</v>
      </c>
      <c r="O40" s="395"/>
      <c r="P40" s="395"/>
      <c r="Q40" s="395"/>
      <c r="R40" s="395"/>
      <c r="S40" s="396"/>
      <c r="T40" s="377">
        <v>79800</v>
      </c>
      <c r="U40" s="378"/>
      <c r="V40" s="44"/>
      <c r="W40" s="158">
        <f t="shared" si="1"/>
        <v>0</v>
      </c>
      <c r="X40" s="174"/>
      <c r="AH40" s="143"/>
    </row>
    <row r="41" spans="1:35" ht="15.95" customHeight="1" thickTop="1" thickBot="1">
      <c r="B41" s="423" t="s">
        <v>61</v>
      </c>
      <c r="C41" s="244" t="s">
        <v>209</v>
      </c>
      <c r="D41" s="425"/>
      <c r="E41" s="425"/>
      <c r="F41" s="425"/>
      <c r="G41" s="426"/>
      <c r="H41" s="146">
        <v>4050</v>
      </c>
      <c r="I41" s="408" t="s">
        <v>211</v>
      </c>
      <c r="J41" s="409"/>
      <c r="K41" s="59"/>
      <c r="L41" s="353">
        <f t="shared" si="0"/>
        <v>0</v>
      </c>
      <c r="M41" s="354"/>
      <c r="N41" s="413" t="s">
        <v>159</v>
      </c>
      <c r="O41" s="414"/>
      <c r="P41" s="414"/>
      <c r="Q41" s="414"/>
      <c r="R41" s="414"/>
      <c r="S41" s="415"/>
      <c r="T41" s="377">
        <v>4500</v>
      </c>
      <c r="U41" s="378"/>
      <c r="V41" s="44"/>
      <c r="W41" s="158">
        <f t="shared" si="1"/>
        <v>0</v>
      </c>
      <c r="X41" s="174"/>
      <c r="AD41" s="143"/>
    </row>
    <row r="42" spans="1:35" ht="15.95" customHeight="1" thickTop="1" thickBot="1">
      <c r="B42" s="424"/>
      <c r="C42" s="244" t="s">
        <v>210</v>
      </c>
      <c r="D42" s="427"/>
      <c r="E42" s="427"/>
      <c r="F42" s="427"/>
      <c r="G42" s="428"/>
      <c r="H42" s="178">
        <v>4320</v>
      </c>
      <c r="I42" s="408" t="s">
        <v>206</v>
      </c>
      <c r="J42" s="399"/>
      <c r="K42" s="68"/>
      <c r="L42" s="353">
        <f t="shared" si="0"/>
        <v>0</v>
      </c>
      <c r="M42" s="354"/>
      <c r="N42" s="420" t="s">
        <v>160</v>
      </c>
      <c r="O42" s="421"/>
      <c r="P42" s="421"/>
      <c r="Q42" s="421"/>
      <c r="R42" s="421"/>
      <c r="S42" s="422"/>
      <c r="T42" s="440">
        <v>4500</v>
      </c>
      <c r="U42" s="441"/>
      <c r="V42" s="45"/>
      <c r="W42" s="159">
        <f t="shared" si="1"/>
        <v>0</v>
      </c>
      <c r="X42" s="174"/>
    </row>
    <row r="43" spans="1:35" ht="15.95" customHeight="1" thickTop="1" thickBot="1">
      <c r="B43" s="416" t="s">
        <v>62</v>
      </c>
      <c r="C43" s="244" t="s">
        <v>142</v>
      </c>
      <c r="D43" s="263"/>
      <c r="E43" s="263"/>
      <c r="F43" s="263"/>
      <c r="G43" s="245"/>
      <c r="H43" s="67">
        <v>3200</v>
      </c>
      <c r="I43" s="418" t="s">
        <v>204</v>
      </c>
      <c r="J43" s="419"/>
      <c r="K43" s="68"/>
      <c r="L43" s="353">
        <f t="shared" si="0"/>
        <v>0</v>
      </c>
      <c r="M43" s="354"/>
      <c r="N43" s="483"/>
      <c r="O43" s="484"/>
      <c r="P43" s="484"/>
      <c r="Q43" s="484"/>
      <c r="R43" s="484"/>
      <c r="S43" s="485"/>
      <c r="T43" s="429"/>
      <c r="U43" s="430"/>
      <c r="V43" s="45"/>
      <c r="W43" s="161">
        <f t="shared" si="1"/>
        <v>0</v>
      </c>
      <c r="X43" s="174"/>
    </row>
    <row r="44" spans="1:35" ht="20.45" customHeight="1" thickTop="1" thickBot="1">
      <c r="B44" s="417"/>
      <c r="C44" s="431" t="s">
        <v>63</v>
      </c>
      <c r="D44" s="432"/>
      <c r="E44" s="432"/>
      <c r="F44" s="432"/>
      <c r="G44" s="433"/>
      <c r="H44" s="146">
        <v>2400</v>
      </c>
      <c r="I44" s="408" t="s">
        <v>205</v>
      </c>
      <c r="J44" s="434"/>
      <c r="K44" s="68"/>
      <c r="L44" s="353">
        <f t="shared" si="0"/>
        <v>0</v>
      </c>
      <c r="M44" s="354"/>
      <c r="N44" s="435"/>
      <c r="O44" s="436"/>
      <c r="P44" s="436"/>
      <c r="Q44" s="436"/>
      <c r="R44" s="436"/>
      <c r="S44" s="437"/>
      <c r="T44" s="438"/>
      <c r="U44" s="439"/>
      <c r="V44" s="45"/>
      <c r="W44" s="161">
        <f t="shared" si="1"/>
        <v>0</v>
      </c>
      <c r="X44" s="174"/>
    </row>
    <row r="45" spans="1:35" ht="20.45" customHeight="1" thickTop="1" thickBot="1">
      <c r="B45" s="523" t="s">
        <v>64</v>
      </c>
      <c r="C45" s="431" t="s">
        <v>153</v>
      </c>
      <c r="D45" s="432"/>
      <c r="E45" s="432"/>
      <c r="F45" s="432"/>
      <c r="G45" s="433"/>
      <c r="H45" s="146">
        <v>90000</v>
      </c>
      <c r="I45" s="525" t="s">
        <v>202</v>
      </c>
      <c r="J45" s="526"/>
      <c r="K45" s="68"/>
      <c r="L45" s="353">
        <f t="shared" si="0"/>
        <v>0</v>
      </c>
      <c r="M45" s="354"/>
      <c r="N45" s="442"/>
      <c r="O45" s="443"/>
      <c r="P45" s="443"/>
      <c r="Q45" s="443"/>
      <c r="R45" s="443"/>
      <c r="S45" s="444"/>
      <c r="T45" s="445"/>
      <c r="U45" s="446"/>
      <c r="V45" s="45"/>
      <c r="W45" s="161">
        <f t="shared" si="1"/>
        <v>0</v>
      </c>
      <c r="X45" s="174"/>
    </row>
    <row r="46" spans="1:35" ht="15.6" customHeight="1" thickTop="1" thickBot="1">
      <c r="B46" s="524"/>
      <c r="C46" s="474" t="s">
        <v>65</v>
      </c>
      <c r="D46" s="230"/>
      <c r="E46" s="230"/>
      <c r="F46" s="230"/>
      <c r="G46" s="475"/>
      <c r="H46" s="179">
        <v>6500</v>
      </c>
      <c r="I46" s="476" t="s">
        <v>203</v>
      </c>
      <c r="J46" s="477"/>
      <c r="K46" s="59"/>
      <c r="L46" s="478">
        <f t="shared" si="0"/>
        <v>0</v>
      </c>
      <c r="M46" s="479"/>
      <c r="N46" s="480"/>
      <c r="O46" s="481"/>
      <c r="P46" s="481"/>
      <c r="Q46" s="481"/>
      <c r="R46" s="481"/>
      <c r="S46" s="482"/>
      <c r="T46" s="521"/>
      <c r="U46" s="522"/>
      <c r="V46" s="44"/>
      <c r="W46" s="163">
        <f t="shared" si="1"/>
        <v>0</v>
      </c>
      <c r="X46" s="174"/>
    </row>
    <row r="47" spans="1:35" ht="7.15" customHeight="1" thickTop="1" thickBot="1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69"/>
      <c r="S47" s="70"/>
      <c r="T47" s="70"/>
      <c r="U47" s="70"/>
      <c r="V47" s="15"/>
      <c r="W47" s="71"/>
      <c r="X47" s="2"/>
    </row>
    <row r="48" spans="1:35" ht="15.95" customHeight="1" thickTop="1">
      <c r="B48" s="72" t="s">
        <v>66</v>
      </c>
      <c r="C48" s="465" t="s">
        <v>67</v>
      </c>
      <c r="D48" s="465"/>
      <c r="E48" s="465" t="s">
        <v>68</v>
      </c>
      <c r="F48" s="465"/>
      <c r="G48" s="466" t="s">
        <v>69</v>
      </c>
      <c r="H48" s="467"/>
      <c r="I48" s="468"/>
      <c r="J48" s="466" t="s">
        <v>70</v>
      </c>
      <c r="K48" s="467"/>
      <c r="L48" s="468"/>
      <c r="M48" s="469" t="s">
        <v>71</v>
      </c>
      <c r="N48" s="470"/>
      <c r="O48" s="471"/>
      <c r="P48" s="472" t="s">
        <v>72</v>
      </c>
      <c r="Q48" s="473"/>
      <c r="R48" s="73"/>
      <c r="S48" s="509" t="s">
        <v>73</v>
      </c>
      <c r="T48" s="510"/>
      <c r="U48" s="510"/>
      <c r="V48" s="511"/>
      <c r="W48" s="169">
        <f>SUM(W17:W19)</f>
        <v>0</v>
      </c>
      <c r="X48" s="176"/>
    </row>
    <row r="49" spans="2:28" ht="15.95" customHeight="1">
      <c r="B49" s="74" t="s">
        <v>44</v>
      </c>
      <c r="C49" s="512">
        <v>30000</v>
      </c>
      <c r="D49" s="512"/>
      <c r="E49" s="512">
        <v>40000</v>
      </c>
      <c r="F49" s="512"/>
      <c r="G49" s="512">
        <v>46000</v>
      </c>
      <c r="H49" s="512"/>
      <c r="I49" s="512"/>
      <c r="J49" s="512">
        <v>50000</v>
      </c>
      <c r="K49" s="512"/>
      <c r="L49" s="512"/>
      <c r="M49" s="513">
        <v>60000</v>
      </c>
      <c r="N49" s="514"/>
      <c r="O49" s="515"/>
      <c r="P49" s="516" t="s">
        <v>74</v>
      </c>
      <c r="Q49" s="517"/>
      <c r="R49" s="75"/>
      <c r="S49" s="518" t="s">
        <v>75</v>
      </c>
      <c r="T49" s="519"/>
      <c r="U49" s="519"/>
      <c r="V49" s="520"/>
      <c r="W49" s="162">
        <f>SUM(L29:M46)</f>
        <v>0</v>
      </c>
      <c r="X49" s="176"/>
    </row>
    <row r="50" spans="2:28" s="77" customFormat="1" ht="15.75" customHeight="1">
      <c r="B50" s="495" t="s">
        <v>76</v>
      </c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7"/>
      <c r="R50" s="76"/>
      <c r="S50" s="498" t="s">
        <v>77</v>
      </c>
      <c r="T50" s="499"/>
      <c r="U50" s="499"/>
      <c r="V50" s="500"/>
      <c r="W50" s="168">
        <f>SUM(W22:W46)</f>
        <v>0</v>
      </c>
      <c r="X50" s="176"/>
    </row>
    <row r="51" spans="2:28" ht="15.95" customHeight="1">
      <c r="B51" s="78" t="s">
        <v>78</v>
      </c>
      <c r="C51" s="501"/>
      <c r="D51" s="501"/>
      <c r="E51" s="501"/>
      <c r="F51" s="501"/>
      <c r="G51" s="501"/>
      <c r="H51" s="501"/>
      <c r="I51" s="502" t="s">
        <v>79</v>
      </c>
      <c r="J51" s="503"/>
      <c r="K51" s="504"/>
      <c r="L51" s="501" t="s">
        <v>80</v>
      </c>
      <c r="M51" s="501"/>
      <c r="N51" s="501"/>
      <c r="O51" s="501"/>
      <c r="P51" s="501"/>
      <c r="Q51" s="505"/>
      <c r="R51" s="73"/>
      <c r="S51" s="506" t="s">
        <v>81</v>
      </c>
      <c r="T51" s="507"/>
      <c r="U51" s="507"/>
      <c r="V51" s="508"/>
      <c r="W51" s="182"/>
      <c r="X51" s="176"/>
      <c r="Y51" s="79"/>
    </row>
    <row r="52" spans="2:28" ht="2.25" customHeight="1" thickBot="1">
      <c r="B52" s="80"/>
      <c r="C52" s="73"/>
      <c r="D52" s="73"/>
      <c r="E52" s="73"/>
      <c r="F52" s="73"/>
      <c r="G52" s="73"/>
      <c r="H52" s="73"/>
      <c r="I52" s="40"/>
      <c r="J52" s="40"/>
      <c r="K52" s="40"/>
      <c r="L52" s="73"/>
      <c r="M52" s="81"/>
      <c r="N52" s="81"/>
      <c r="O52" s="81"/>
      <c r="P52" s="81"/>
      <c r="Q52" s="81"/>
      <c r="R52" s="73"/>
      <c r="S52" s="487" t="s">
        <v>82</v>
      </c>
      <c r="T52" s="488"/>
      <c r="U52" s="488"/>
      <c r="V52" s="489"/>
      <c r="W52" s="167"/>
      <c r="X52" s="176"/>
      <c r="Y52" s="79"/>
    </row>
    <row r="53" spans="2:28" ht="14.25" customHeight="1" thickTop="1" thickBot="1">
      <c r="B53" s="490" t="s">
        <v>83</v>
      </c>
      <c r="C53" s="491"/>
      <c r="D53" s="492" t="s">
        <v>84</v>
      </c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4"/>
      <c r="R53" s="4"/>
      <c r="S53" s="459" t="s">
        <v>85</v>
      </c>
      <c r="T53" s="460"/>
      <c r="U53" s="460"/>
      <c r="V53" s="460"/>
      <c r="W53" s="180">
        <f>SUM(W48:W51)</f>
        <v>0</v>
      </c>
      <c r="X53" s="176"/>
      <c r="AB53" s="82"/>
    </row>
    <row r="54" spans="2:28" ht="14.25" customHeight="1" thickTop="1" thickBot="1">
      <c r="B54" s="450" t="s">
        <v>86</v>
      </c>
      <c r="C54" s="453" t="s">
        <v>94</v>
      </c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"/>
      <c r="S54" s="454" t="s">
        <v>138</v>
      </c>
      <c r="T54" s="455"/>
      <c r="U54" s="455"/>
      <c r="V54" s="455"/>
      <c r="W54" s="166">
        <f>W53*0.1</f>
        <v>0</v>
      </c>
      <c r="X54" s="176"/>
    </row>
    <row r="55" spans="2:28" ht="14.25" customHeight="1" thickTop="1" thickBot="1">
      <c r="B55" s="451"/>
      <c r="C55" s="456" t="s">
        <v>87</v>
      </c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7"/>
      <c r="Q55" s="458"/>
      <c r="R55" s="73"/>
      <c r="S55" s="459" t="s">
        <v>88</v>
      </c>
      <c r="T55" s="460"/>
      <c r="U55" s="460"/>
      <c r="V55" s="460"/>
      <c r="W55" s="166">
        <f>W53+W54</f>
        <v>0</v>
      </c>
      <c r="X55" s="176"/>
    </row>
    <row r="56" spans="2:28" ht="14.25" customHeight="1" thickTop="1">
      <c r="B56" s="452"/>
      <c r="C56" s="461" t="s">
        <v>93</v>
      </c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3"/>
      <c r="R56" s="73"/>
      <c r="S56" s="83"/>
      <c r="T56" s="84"/>
      <c r="U56" s="84"/>
      <c r="V56" s="84"/>
      <c r="W56" s="85"/>
      <c r="X56" s="2"/>
    </row>
    <row r="57" spans="2:28" ht="13.5" customHeight="1">
      <c r="B57" s="86" t="s">
        <v>89</v>
      </c>
      <c r="C57" s="447" t="s">
        <v>90</v>
      </c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9"/>
      <c r="R57" s="87"/>
      <c r="S57" s="87"/>
      <c r="T57" s="87"/>
      <c r="U57" s="87"/>
      <c r="V57" s="87"/>
      <c r="W57" s="164"/>
    </row>
    <row r="58" spans="2:28" ht="8.25" customHeight="1"/>
    <row r="59" spans="2:28" ht="13.9" customHeight="1">
      <c r="B59" s="5"/>
      <c r="C59" s="5"/>
      <c r="D59" s="88"/>
      <c r="E59" s="89" t="s">
        <v>91</v>
      </c>
      <c r="G59" s="90"/>
      <c r="H59" s="91"/>
      <c r="I59" s="91"/>
      <c r="J59" s="91"/>
      <c r="K59" s="92"/>
      <c r="L59" s="93"/>
      <c r="M59" s="12"/>
      <c r="N59" s="93"/>
      <c r="O59" s="5"/>
      <c r="P59" s="5"/>
      <c r="R59" s="94"/>
      <c r="S59" s="94"/>
      <c r="T59" s="94"/>
      <c r="U59" s="94"/>
      <c r="V59" s="94"/>
      <c r="W59" s="94"/>
    </row>
    <row r="60" spans="2:28" ht="13.9" customHeight="1">
      <c r="B60" s="95"/>
      <c r="C60" s="41"/>
      <c r="D60" s="41"/>
      <c r="E60" s="1" t="s">
        <v>95</v>
      </c>
      <c r="G60" s="1"/>
      <c r="H60" s="96"/>
      <c r="I60" s="96"/>
      <c r="J60" s="91"/>
      <c r="K60" s="91"/>
      <c r="L60" s="93"/>
      <c r="M60" s="1" t="s">
        <v>96</v>
      </c>
      <c r="N60" s="93"/>
      <c r="O60" s="5"/>
      <c r="P60" s="5"/>
      <c r="R60" s="94"/>
      <c r="S60" s="94"/>
      <c r="T60" s="94"/>
      <c r="U60" s="94"/>
      <c r="V60" s="94"/>
      <c r="W60" s="94"/>
      <c r="X60" s="2"/>
    </row>
    <row r="61" spans="2:28" ht="13.9" customHeight="1">
      <c r="B61" s="95"/>
      <c r="C61" s="41"/>
      <c r="D61" s="1" t="s">
        <v>92</v>
      </c>
      <c r="G61" s="1"/>
      <c r="H61" s="96"/>
      <c r="I61" s="96"/>
      <c r="J61" s="91"/>
      <c r="K61" s="91"/>
      <c r="L61" s="93"/>
      <c r="M61" s="1" t="s">
        <v>174</v>
      </c>
      <c r="N61" s="34"/>
      <c r="O61" s="34"/>
      <c r="P61" s="34"/>
      <c r="Q61" s="34"/>
      <c r="R61" s="34"/>
      <c r="S61" s="34"/>
      <c r="T61" s="94"/>
      <c r="U61" s="94"/>
      <c r="V61" s="94"/>
      <c r="W61" s="165" t="s">
        <v>231</v>
      </c>
      <c r="X61" s="2"/>
    </row>
    <row r="62" spans="2:28" ht="9.75" customHeight="1">
      <c r="B62" s="95"/>
      <c r="C62" s="41"/>
      <c r="D62" s="41"/>
      <c r="E62" s="41"/>
      <c r="H62" s="12"/>
      <c r="I62" s="91"/>
      <c r="J62" s="91"/>
      <c r="K62" s="91"/>
      <c r="L62" s="91"/>
      <c r="M62" s="97"/>
      <c r="N62" s="97"/>
      <c r="O62" s="97"/>
      <c r="P62" s="41"/>
      <c r="S62" s="5"/>
      <c r="T62" s="5"/>
      <c r="U62" s="5"/>
      <c r="V62" s="5"/>
      <c r="W62" s="5"/>
    </row>
    <row r="63" spans="2:28" ht="12" customHeight="1">
      <c r="B63" s="41"/>
      <c r="C63" s="41"/>
      <c r="D63" s="41"/>
      <c r="E63" s="41"/>
      <c r="F63" s="41"/>
      <c r="G63" s="41"/>
      <c r="H63" s="41"/>
      <c r="I63" s="41"/>
      <c r="K63" s="3"/>
      <c r="L63" s="3"/>
      <c r="M63" s="3"/>
      <c r="N63" s="3"/>
      <c r="O63" s="3"/>
      <c r="R63" s="98"/>
    </row>
    <row r="64" spans="2:28" ht="12" customHeight="1">
      <c r="B64" s="41"/>
      <c r="C64" s="41"/>
      <c r="D64" s="41"/>
      <c r="G64" s="41"/>
      <c r="H64" s="41"/>
      <c r="I64" s="41"/>
      <c r="K64" s="3"/>
      <c r="L64" s="3"/>
      <c r="M64" s="3"/>
      <c r="N64" s="3"/>
      <c r="O64" s="3"/>
    </row>
    <row r="65" spans="11:18" ht="12" customHeight="1">
      <c r="K65" s="3"/>
      <c r="L65" s="3"/>
      <c r="M65" s="3"/>
      <c r="N65" s="3"/>
      <c r="O65" s="3"/>
    </row>
    <row r="66" spans="11:18" ht="12" customHeight="1">
      <c r="K66" s="3"/>
      <c r="L66" s="3"/>
      <c r="M66" s="3"/>
      <c r="N66" s="3"/>
      <c r="O66" s="3"/>
    </row>
    <row r="67" spans="11:18" ht="12" customHeight="1">
      <c r="K67" s="3"/>
      <c r="L67" s="3"/>
      <c r="M67" s="3"/>
      <c r="N67" s="3"/>
      <c r="O67" s="3"/>
    </row>
    <row r="68" spans="11:18" ht="12" customHeight="1">
      <c r="K68" s="3"/>
      <c r="L68" s="3"/>
      <c r="M68" s="3"/>
      <c r="N68" s="3"/>
      <c r="O68" s="3"/>
    </row>
    <row r="69" spans="11:18" ht="12" customHeight="1">
      <c r="K69" s="3"/>
      <c r="L69" s="3"/>
      <c r="M69" s="3"/>
      <c r="N69" s="3"/>
      <c r="O69" s="3"/>
    </row>
    <row r="70" spans="11:18" ht="12" customHeight="1">
      <c r="K70" s="3"/>
      <c r="L70" s="3"/>
      <c r="M70" s="3"/>
      <c r="N70" s="3"/>
      <c r="O70" s="3"/>
      <c r="R70" s="143"/>
    </row>
    <row r="71" spans="11:18" ht="12" customHeight="1">
      <c r="M71" s="3"/>
      <c r="N71" s="3"/>
      <c r="O71" s="3"/>
    </row>
  </sheetData>
  <sheetProtection algorithmName="SHA-512" hashValue="qDYlogzmTnmii92xuMmJcMB11qpXdyxKoSJbJNfV3b26P/6lQEYQxh7Y+qttsdRaG/pBKQuCx1XPWrLlt+EzCw==" saltValue="ubbnxi+PVy/OC3+Vm+XQpw==" spinCount="100000" sheet="1" selectLockedCells="1"/>
  <mergeCells count="219">
    <mergeCell ref="AE34:AI34"/>
    <mergeCell ref="S52:V52"/>
    <mergeCell ref="B53:C53"/>
    <mergeCell ref="D53:Q53"/>
    <mergeCell ref="S53:V53"/>
    <mergeCell ref="B50:Q50"/>
    <mergeCell ref="S50:V50"/>
    <mergeCell ref="C51:H51"/>
    <mergeCell ref="I51:K51"/>
    <mergeCell ref="L51:Q51"/>
    <mergeCell ref="S51:V51"/>
    <mergeCell ref="S48:V48"/>
    <mergeCell ref="C49:D49"/>
    <mergeCell ref="E49:F49"/>
    <mergeCell ref="G49:I49"/>
    <mergeCell ref="J49:L49"/>
    <mergeCell ref="M49:O49"/>
    <mergeCell ref="P49:Q49"/>
    <mergeCell ref="S49:V49"/>
    <mergeCell ref="T46:U46"/>
    <mergeCell ref="B45:B46"/>
    <mergeCell ref="C45:G45"/>
    <mergeCell ref="I45:J45"/>
    <mergeCell ref="L45:M45"/>
    <mergeCell ref="N45:S45"/>
    <mergeCell ref="T45:U45"/>
    <mergeCell ref="L42:M42"/>
    <mergeCell ref="C57:Q57"/>
    <mergeCell ref="B54:B56"/>
    <mergeCell ref="C54:Q54"/>
    <mergeCell ref="S54:V54"/>
    <mergeCell ref="C55:Q55"/>
    <mergeCell ref="S55:V55"/>
    <mergeCell ref="C56:Q56"/>
    <mergeCell ref="B47:Q47"/>
    <mergeCell ref="C48:D48"/>
    <mergeCell ref="E48:F48"/>
    <mergeCell ref="G48:I48"/>
    <mergeCell ref="J48:L48"/>
    <mergeCell ref="M48:O48"/>
    <mergeCell ref="P48:Q48"/>
    <mergeCell ref="C46:G46"/>
    <mergeCell ref="I46:J46"/>
    <mergeCell ref="L46:M46"/>
    <mergeCell ref="N46:S46"/>
    <mergeCell ref="N43:S43"/>
    <mergeCell ref="N41:S41"/>
    <mergeCell ref="B43:B44"/>
    <mergeCell ref="C43:G43"/>
    <mergeCell ref="I43:J43"/>
    <mergeCell ref="L43:M43"/>
    <mergeCell ref="N42:S42"/>
    <mergeCell ref="T40:U40"/>
    <mergeCell ref="B41:B42"/>
    <mergeCell ref="C41:G41"/>
    <mergeCell ref="I41:J41"/>
    <mergeCell ref="L41:M41"/>
    <mergeCell ref="T41:U41"/>
    <mergeCell ref="C42:G42"/>
    <mergeCell ref="T43:U43"/>
    <mergeCell ref="C44:G44"/>
    <mergeCell ref="I44:J44"/>
    <mergeCell ref="L44:M44"/>
    <mergeCell ref="N44:S44"/>
    <mergeCell ref="T44:U44"/>
    <mergeCell ref="T42:U42"/>
    <mergeCell ref="I42:J42"/>
    <mergeCell ref="C39:G39"/>
    <mergeCell ref="I39:J39"/>
    <mergeCell ref="L39:M39"/>
    <mergeCell ref="N39:S39"/>
    <mergeCell ref="T39:U39"/>
    <mergeCell ref="B38:B40"/>
    <mergeCell ref="C38:G38"/>
    <mergeCell ref="I38:J38"/>
    <mergeCell ref="L38:M38"/>
    <mergeCell ref="N38:S38"/>
    <mergeCell ref="T38:U38"/>
    <mergeCell ref="C40:G40"/>
    <mergeCell ref="I40:J40"/>
    <mergeCell ref="L40:M40"/>
    <mergeCell ref="N40:S40"/>
    <mergeCell ref="C37:G37"/>
    <mergeCell ref="I37:J37"/>
    <mergeCell ref="L37:M37"/>
    <mergeCell ref="N37:S37"/>
    <mergeCell ref="T37:U37"/>
    <mergeCell ref="B36:B37"/>
    <mergeCell ref="C36:G36"/>
    <mergeCell ref="I36:J36"/>
    <mergeCell ref="L36:M36"/>
    <mergeCell ref="T36:U36"/>
    <mergeCell ref="N36:S36"/>
    <mergeCell ref="B33:B35"/>
    <mergeCell ref="C33:G33"/>
    <mergeCell ref="I33:J33"/>
    <mergeCell ref="L33:M33"/>
    <mergeCell ref="N33:S33"/>
    <mergeCell ref="T33:U33"/>
    <mergeCell ref="L34:M34"/>
    <mergeCell ref="N34:S34"/>
    <mergeCell ref="T35:U35"/>
    <mergeCell ref="N35:S35"/>
    <mergeCell ref="C35:G35"/>
    <mergeCell ref="I35:J35"/>
    <mergeCell ref="C34:G34"/>
    <mergeCell ref="I34:J34"/>
    <mergeCell ref="L35:M35"/>
    <mergeCell ref="T34:U34"/>
    <mergeCell ref="C32:G32"/>
    <mergeCell ref="I32:J32"/>
    <mergeCell ref="L32:M32"/>
    <mergeCell ref="N32:S32"/>
    <mergeCell ref="T32:U32"/>
    <mergeCell ref="C31:G31"/>
    <mergeCell ref="I31:J31"/>
    <mergeCell ref="L31:M31"/>
    <mergeCell ref="N31:S31"/>
    <mergeCell ref="T31:U31"/>
    <mergeCell ref="C30:G30"/>
    <mergeCell ref="I30:J30"/>
    <mergeCell ref="L30:M30"/>
    <mergeCell ref="N30:S30"/>
    <mergeCell ref="T30:U30"/>
    <mergeCell ref="C29:G29"/>
    <mergeCell ref="I29:J29"/>
    <mergeCell ref="L29:M29"/>
    <mergeCell ref="N29:S29"/>
    <mergeCell ref="T29:U29"/>
    <mergeCell ref="C26:F26"/>
    <mergeCell ref="G26:R26"/>
    <mergeCell ref="S26:U26"/>
    <mergeCell ref="B28:G28"/>
    <mergeCell ref="N28:S28"/>
    <mergeCell ref="T28:U28"/>
    <mergeCell ref="G24:R24"/>
    <mergeCell ref="S24:U24"/>
    <mergeCell ref="C25:F25"/>
    <mergeCell ref="G25:R25"/>
    <mergeCell ref="S25:U25"/>
    <mergeCell ref="B22:B25"/>
    <mergeCell ref="C22:F22"/>
    <mergeCell ref="G22:R22"/>
    <mergeCell ref="S22:U22"/>
    <mergeCell ref="C23:F23"/>
    <mergeCell ref="G23:R23"/>
    <mergeCell ref="S23:U23"/>
    <mergeCell ref="C24:F24"/>
    <mergeCell ref="B19:E19"/>
    <mergeCell ref="F19:G19"/>
    <mergeCell ref="H19:R19"/>
    <mergeCell ref="S19:U19"/>
    <mergeCell ref="B21:R21"/>
    <mergeCell ref="S21:U21"/>
    <mergeCell ref="S16:W16"/>
    <mergeCell ref="B17:E17"/>
    <mergeCell ref="H17:R17"/>
    <mergeCell ref="S17:U17"/>
    <mergeCell ref="B18:E18"/>
    <mergeCell ref="F18:G18"/>
    <mergeCell ref="H18:R18"/>
    <mergeCell ref="S18:U18"/>
    <mergeCell ref="B13:E13"/>
    <mergeCell ref="F13:G13"/>
    <mergeCell ref="H13:R13"/>
    <mergeCell ref="B14:E14"/>
    <mergeCell ref="F14:G17"/>
    <mergeCell ref="H14:R14"/>
    <mergeCell ref="B15:E15"/>
    <mergeCell ref="H15:R15"/>
    <mergeCell ref="B16:E16"/>
    <mergeCell ref="H16:R16"/>
    <mergeCell ref="U10:W10"/>
    <mergeCell ref="F11:G11"/>
    <mergeCell ref="H11:R11"/>
    <mergeCell ref="U11:W11"/>
    <mergeCell ref="F12:G12"/>
    <mergeCell ref="H12:R12"/>
    <mergeCell ref="B9:E9"/>
    <mergeCell ref="F9:G9"/>
    <mergeCell ref="H9:R9"/>
    <mergeCell ref="B10:E10"/>
    <mergeCell ref="F10:G10"/>
    <mergeCell ref="H10:R10"/>
    <mergeCell ref="F7:H7"/>
    <mergeCell ref="K7:N7"/>
    <mergeCell ref="P7:R7"/>
    <mergeCell ref="T7:W7"/>
    <mergeCell ref="B8:W8"/>
    <mergeCell ref="C5:Q5"/>
    <mergeCell ref="R5:T5"/>
    <mergeCell ref="C6:F6"/>
    <mergeCell ref="G6:I6"/>
    <mergeCell ref="J6:M6"/>
    <mergeCell ref="N6:O6"/>
    <mergeCell ref="AG17:AK17"/>
    <mergeCell ref="V4:W4"/>
    <mergeCell ref="U5:W5"/>
    <mergeCell ref="P6:W6"/>
    <mergeCell ref="B1:Q1"/>
    <mergeCell ref="R1:S1"/>
    <mergeCell ref="T1:W1"/>
    <mergeCell ref="B2:G2"/>
    <mergeCell ref="R2:S2"/>
    <mergeCell ref="T2:W2"/>
    <mergeCell ref="T3:U3"/>
    <mergeCell ref="C4:G4"/>
    <mergeCell ref="I4:J4"/>
    <mergeCell ref="L4:M4"/>
    <mergeCell ref="N4:O4"/>
    <mergeCell ref="T4:U4"/>
    <mergeCell ref="C3:G3"/>
    <mergeCell ref="J3:K3"/>
    <mergeCell ref="L3:M3"/>
    <mergeCell ref="N3:O3"/>
    <mergeCell ref="P3:Q3"/>
    <mergeCell ref="R3:S3"/>
    <mergeCell ref="H2:Q2"/>
    <mergeCell ref="B7:D7"/>
  </mergeCells>
  <phoneticPr fontId="3"/>
  <printOptions horizontalCentered="1" verticalCentered="1"/>
  <pageMargins left="0.23622047244094491" right="3.937007874015748E-2" top="0.35433070866141736" bottom="0.35433070866141736" header="0.31496062992125984" footer="0.31496062992125984"/>
  <pageSetup paperSize="9" scale="91" orientation="portrait" horizontalDpi="4294967293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GCrew.Document" shapeId="1025" r:id="rId4">
          <objectPr defaultSize="0" autoPict="0" r:id="rId5">
            <anchor moveWithCells="1">
              <from>
                <xdr:col>2</xdr:col>
                <xdr:colOff>66675</xdr:colOff>
                <xdr:row>22</xdr:row>
                <xdr:rowOff>38100</xdr:rowOff>
              </from>
              <to>
                <xdr:col>5</xdr:col>
                <xdr:colOff>219075</xdr:colOff>
                <xdr:row>22</xdr:row>
                <xdr:rowOff>190500</xdr:rowOff>
              </to>
            </anchor>
          </objectPr>
        </oleObject>
      </mc:Choice>
      <mc:Fallback>
        <oleObject progId="GCrew.Document" shapeId="1025" r:id="rId4"/>
      </mc:Fallback>
    </mc:AlternateContent>
    <mc:AlternateContent xmlns:mc="http://schemas.openxmlformats.org/markup-compatibility/2006">
      <mc:Choice Requires="x14">
        <oleObject progId="GCrew.Document" shapeId="1026" r:id="rId6">
          <objectPr defaultSize="0" autoPict="0" r:id="rId7">
            <anchor moveWithCells="1">
              <from>
                <xdr:col>2</xdr:col>
                <xdr:colOff>66675</xdr:colOff>
                <xdr:row>21</xdr:row>
                <xdr:rowOff>28575</xdr:rowOff>
              </from>
              <to>
                <xdr:col>5</xdr:col>
                <xdr:colOff>238125</xdr:colOff>
                <xdr:row>21</xdr:row>
                <xdr:rowOff>190500</xdr:rowOff>
              </to>
            </anchor>
          </objectPr>
        </oleObject>
      </mc:Choice>
      <mc:Fallback>
        <oleObject progId="GCrew.Document" shapeId="1026" r:id="rId6"/>
      </mc:Fallback>
    </mc:AlternateContent>
    <mc:AlternateContent xmlns:mc="http://schemas.openxmlformats.org/markup-compatibility/2006">
      <mc:Choice Requires="x14">
        <oleObject progId="GCrew.Document" shapeId="1027" r:id="rId8">
          <objectPr defaultSize="0" autoPict="0" r:id="rId9">
            <anchor moveWithCells="1">
              <from>
                <xdr:col>1</xdr:col>
                <xdr:colOff>333375</xdr:colOff>
                <xdr:row>10</xdr:row>
                <xdr:rowOff>142875</xdr:rowOff>
              </from>
              <to>
                <xdr:col>4</xdr:col>
                <xdr:colOff>76200</xdr:colOff>
                <xdr:row>11</xdr:row>
                <xdr:rowOff>95250</xdr:rowOff>
              </to>
            </anchor>
          </objectPr>
        </oleObject>
      </mc:Choice>
      <mc:Fallback>
        <oleObject progId="GCrew.Document" shapeId="1027" r:id="rId8"/>
      </mc:Fallback>
    </mc:AlternateContent>
  </oleObjects>
  <controls>
    <mc:AlternateContent xmlns:mc="http://schemas.openxmlformats.org/markup-compatibility/2006">
      <mc:Choice Requires="x14">
        <control shapeId="1032" r:id="rId10" name="CheckBox5">
          <controlPr defaultSize="0" autoLine="0" r:id="rId11">
            <anchor moveWithCells="1">
              <from>
                <xdr:col>9</xdr:col>
                <xdr:colOff>47625</xdr:colOff>
                <xdr:row>6</xdr:row>
                <xdr:rowOff>85725</xdr:rowOff>
              </from>
              <to>
                <xdr:col>9</xdr:col>
                <xdr:colOff>200025</xdr:colOff>
                <xdr:row>6</xdr:row>
                <xdr:rowOff>238125</xdr:rowOff>
              </to>
            </anchor>
          </controlPr>
        </control>
      </mc:Choice>
      <mc:Fallback>
        <control shapeId="1032" r:id="rId10" name="CheckBox5"/>
      </mc:Fallback>
    </mc:AlternateContent>
    <mc:AlternateContent xmlns:mc="http://schemas.openxmlformats.org/markup-compatibility/2006">
      <mc:Choice Requires="x14">
        <control shapeId="1031" r:id="rId12" name="CheckBox4">
          <controlPr defaultSize="0" autoLine="0" r:id="rId13">
            <anchor moveWithCells="1">
              <from>
                <xdr:col>19</xdr:col>
                <xdr:colOff>47625</xdr:colOff>
                <xdr:row>9</xdr:row>
                <xdr:rowOff>28575</xdr:rowOff>
              </from>
              <to>
                <xdr:col>19</xdr:col>
                <xdr:colOff>200025</xdr:colOff>
                <xdr:row>9</xdr:row>
                <xdr:rowOff>161925</xdr:rowOff>
              </to>
            </anchor>
          </controlPr>
        </control>
      </mc:Choice>
      <mc:Fallback>
        <control shapeId="1031" r:id="rId12" name="CheckBox4"/>
      </mc:Fallback>
    </mc:AlternateContent>
    <mc:AlternateContent xmlns:mc="http://schemas.openxmlformats.org/markup-compatibility/2006">
      <mc:Choice Requires="x14">
        <control shapeId="1030" r:id="rId14" name="CheckBox3">
          <controlPr defaultSize="0" autoLine="0" r:id="rId15">
            <anchor moveWithCells="1">
              <from>
                <xdr:col>18</xdr:col>
                <xdr:colOff>66675</xdr:colOff>
                <xdr:row>6</xdr:row>
                <xdr:rowOff>114300</xdr:rowOff>
              </from>
              <to>
                <xdr:col>18</xdr:col>
                <xdr:colOff>219075</xdr:colOff>
                <xdr:row>6</xdr:row>
                <xdr:rowOff>247650</xdr:rowOff>
              </to>
            </anchor>
          </controlPr>
        </control>
      </mc:Choice>
      <mc:Fallback>
        <control shapeId="1030" r:id="rId14" name="CheckBox3"/>
      </mc:Fallback>
    </mc:AlternateContent>
    <mc:AlternateContent xmlns:mc="http://schemas.openxmlformats.org/markup-compatibility/2006">
      <mc:Choice Requires="x14">
        <control shapeId="1029" r:id="rId16" name="CheckBox2">
          <controlPr defaultSize="0" autoLine="0" r:id="rId17">
            <anchor moveWithCells="1">
              <from>
                <xdr:col>14</xdr:col>
                <xdr:colOff>85725</xdr:colOff>
                <xdr:row>6</xdr:row>
                <xdr:rowOff>85725</xdr:rowOff>
              </from>
              <to>
                <xdr:col>14</xdr:col>
                <xdr:colOff>228600</xdr:colOff>
                <xdr:row>6</xdr:row>
                <xdr:rowOff>247650</xdr:rowOff>
              </to>
            </anchor>
          </controlPr>
        </control>
      </mc:Choice>
      <mc:Fallback>
        <control shapeId="1029" r:id="rId16" name="CheckBox2"/>
      </mc:Fallback>
    </mc:AlternateContent>
    <mc:AlternateContent xmlns:mc="http://schemas.openxmlformats.org/markup-compatibility/2006">
      <mc:Choice Requires="x14">
        <control shapeId="1028" r:id="rId18" name="CheckBox1">
          <controlPr defaultSize="0" autoLine="0" r:id="rId19">
            <anchor moveWithCells="1">
              <from>
                <xdr:col>9</xdr:col>
                <xdr:colOff>47625</xdr:colOff>
                <xdr:row>6</xdr:row>
                <xdr:rowOff>85725</xdr:rowOff>
              </from>
              <to>
                <xdr:col>9</xdr:col>
                <xdr:colOff>200025</xdr:colOff>
                <xdr:row>6</xdr:row>
                <xdr:rowOff>238125</xdr:rowOff>
              </to>
            </anchor>
          </controlPr>
        </control>
      </mc:Choice>
      <mc:Fallback>
        <control shapeId="1028" r:id="rId18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X65"/>
  <sheetViews>
    <sheetView topLeftCell="A4" zoomScaleNormal="100" workbookViewId="0">
      <selection activeCell="H41" sqref="H41:H48"/>
    </sheetView>
  </sheetViews>
  <sheetFormatPr defaultColWidth="8.875" defaultRowHeight="13.5"/>
  <cols>
    <col min="1" max="1" width="0.875" style="99" customWidth="1"/>
    <col min="2" max="2" width="13.125" style="99" customWidth="1"/>
    <col min="3" max="3" width="10.125" style="99" customWidth="1"/>
    <col min="4" max="4" width="30" style="99" customWidth="1"/>
    <col min="5" max="5" width="4" style="99" customWidth="1"/>
    <col min="6" max="6" width="8.625" style="99" customWidth="1"/>
    <col min="7" max="7" width="9.75" style="99" customWidth="1"/>
    <col min="8" max="8" width="5.125" style="99" customWidth="1"/>
    <col min="9" max="9" width="11.5" style="99" customWidth="1"/>
    <col min="10" max="10" width="9.125" style="99" customWidth="1"/>
    <col min="11" max="17" width="8.875" style="99"/>
    <col min="18" max="18" width="0" style="99" hidden="1" customWidth="1"/>
    <col min="19" max="16384" width="8.875" style="99"/>
  </cols>
  <sheetData>
    <row r="1" spans="2:10" ht="20.100000000000001" customHeight="1">
      <c r="B1" s="554" t="s">
        <v>151</v>
      </c>
      <c r="C1" s="554"/>
      <c r="D1" s="554"/>
      <c r="E1" s="554"/>
      <c r="F1" s="554"/>
      <c r="G1" s="554"/>
      <c r="H1" s="554"/>
      <c r="I1" s="554"/>
      <c r="J1" s="554"/>
    </row>
    <row r="2" spans="2:10" ht="19.149999999999999" customHeight="1" thickBot="1">
      <c r="B2" s="100"/>
      <c r="C2" s="100"/>
      <c r="D2" s="100"/>
      <c r="E2" s="100"/>
      <c r="F2" s="100"/>
      <c r="G2" s="100"/>
      <c r="H2" s="555" t="s">
        <v>97</v>
      </c>
      <c r="I2" s="555"/>
      <c r="J2" s="555"/>
    </row>
    <row r="3" spans="2:10" ht="15" customHeight="1" thickTop="1">
      <c r="B3" s="101"/>
      <c r="C3" s="102"/>
      <c r="D3" s="103"/>
      <c r="E3" s="103"/>
      <c r="F3" s="556" t="s">
        <v>98</v>
      </c>
      <c r="G3" s="556"/>
      <c r="H3" s="556"/>
      <c r="I3" s="103"/>
      <c r="J3" s="104"/>
    </row>
    <row r="4" spans="2:10" ht="17.45" customHeight="1">
      <c r="B4" s="105" t="s">
        <v>99</v>
      </c>
      <c r="C4" s="550">
        <f>'2023.09オーダーフォーム'!C4:G4</f>
        <v>0</v>
      </c>
      <c r="D4" s="551"/>
      <c r="E4" t="s">
        <v>195</v>
      </c>
      <c r="F4" s="557" t="s">
        <v>100</v>
      </c>
      <c r="G4" s="557"/>
      <c r="H4" s="557"/>
      <c r="I4" s="181">
        <f>'2023.09オーダーフォーム'!W53</f>
        <v>0</v>
      </c>
      <c r="J4" s="106" t="s">
        <v>223</v>
      </c>
    </row>
    <row r="5" spans="2:10" ht="6" customHeight="1" thickBot="1">
      <c r="B5" s="107"/>
      <c r="C5" s="108"/>
      <c r="D5" s="108"/>
      <c r="E5" s="108"/>
      <c r="F5" s="108"/>
      <c r="G5" s="108"/>
      <c r="H5" s="108"/>
      <c r="I5" s="108"/>
      <c r="J5" s="109"/>
    </row>
    <row r="6" spans="2:10" ht="6.6" customHeight="1" thickTop="1" thickBot="1">
      <c r="B6" s="100"/>
      <c r="C6" s="100"/>
      <c r="D6" s="100"/>
      <c r="E6" s="100"/>
      <c r="F6" s="100"/>
      <c r="G6" s="100"/>
      <c r="H6" s="100"/>
      <c r="I6" s="100"/>
      <c r="J6" s="100"/>
    </row>
    <row r="7" spans="2:10" ht="16.5" customHeight="1" thickTop="1" thickBot="1">
      <c r="B7" s="558" t="s">
        <v>220</v>
      </c>
      <c r="C7" s="110"/>
      <c r="D7" s="536" t="s">
        <v>101</v>
      </c>
      <c r="E7" s="549"/>
      <c r="F7" s="537"/>
      <c r="G7" s="111" t="s">
        <v>102</v>
      </c>
      <c r="H7" s="112" t="s">
        <v>103</v>
      </c>
      <c r="I7" s="113" t="s">
        <v>104</v>
      </c>
      <c r="J7" s="114"/>
    </row>
    <row r="8" spans="2:10" s="100" customFormat="1" ht="15" thickTop="1" thickBot="1">
      <c r="B8" s="559"/>
      <c r="C8" s="561" t="s">
        <v>105</v>
      </c>
      <c r="D8" s="538" t="s">
        <v>187</v>
      </c>
      <c r="E8" s="569"/>
      <c r="F8" s="539"/>
      <c r="G8" s="184">
        <v>89000</v>
      </c>
      <c r="H8" s="117"/>
      <c r="I8" s="118">
        <f t="shared" ref="I8:I26" si="0">G8*H8</f>
        <v>0</v>
      </c>
      <c r="J8" s="119"/>
    </row>
    <row r="9" spans="2:10" s="100" customFormat="1" ht="13.5" customHeight="1" thickTop="1" thickBot="1">
      <c r="B9" s="559"/>
      <c r="C9" s="562"/>
      <c r="D9" s="115" t="s">
        <v>188</v>
      </c>
      <c r="E9" s="177"/>
      <c r="F9" s="116"/>
      <c r="G9" s="184">
        <v>79200</v>
      </c>
      <c r="H9" s="117"/>
      <c r="I9" s="118">
        <f t="shared" si="0"/>
        <v>0</v>
      </c>
      <c r="J9" s="119"/>
    </row>
    <row r="10" spans="2:10" s="100" customFormat="1" ht="13.5" customHeight="1" thickTop="1" thickBot="1">
      <c r="B10" s="559"/>
      <c r="C10" s="562"/>
      <c r="D10" s="115" t="s">
        <v>189</v>
      </c>
      <c r="E10" s="177"/>
      <c r="F10" s="116"/>
      <c r="G10" s="184">
        <v>69500</v>
      </c>
      <c r="H10" s="117"/>
      <c r="I10" s="118">
        <f t="shared" si="0"/>
        <v>0</v>
      </c>
      <c r="J10" s="119"/>
    </row>
    <row r="11" spans="2:10" s="100" customFormat="1" ht="15" thickTop="1" thickBot="1">
      <c r="B11" s="559"/>
      <c r="C11" s="562"/>
      <c r="D11" s="527" t="s">
        <v>106</v>
      </c>
      <c r="E11" s="542"/>
      <c r="F11" s="528"/>
      <c r="G11" s="184">
        <v>3400</v>
      </c>
      <c r="H11" s="117"/>
      <c r="I11" s="118">
        <f t="shared" si="0"/>
        <v>0</v>
      </c>
      <c r="J11" s="119"/>
    </row>
    <row r="12" spans="2:10" s="100" customFormat="1" ht="24.75" customHeight="1" thickTop="1" thickBot="1">
      <c r="B12" s="559"/>
      <c r="C12" s="562"/>
      <c r="D12" s="566" t="s">
        <v>196</v>
      </c>
      <c r="E12" s="567"/>
      <c r="F12" s="568"/>
      <c r="G12" s="184">
        <v>90000</v>
      </c>
      <c r="H12" s="117"/>
      <c r="I12" s="118">
        <f t="shared" si="0"/>
        <v>0</v>
      </c>
      <c r="J12" s="119"/>
    </row>
    <row r="13" spans="2:10" s="100" customFormat="1" ht="13.5" customHeight="1" thickTop="1" thickBot="1">
      <c r="B13" s="559"/>
      <c r="C13" s="562"/>
      <c r="D13" s="527" t="s">
        <v>65</v>
      </c>
      <c r="E13" s="542"/>
      <c r="F13" s="528"/>
      <c r="G13" s="184">
        <v>6500</v>
      </c>
      <c r="H13" s="117"/>
      <c r="I13" s="118">
        <f t="shared" si="0"/>
        <v>0</v>
      </c>
      <c r="J13" s="119"/>
    </row>
    <row r="14" spans="2:10" s="100" customFormat="1" ht="15" thickTop="1" thickBot="1">
      <c r="B14" s="559"/>
      <c r="C14" s="562"/>
      <c r="D14" s="527" t="s">
        <v>107</v>
      </c>
      <c r="E14" s="542"/>
      <c r="F14" s="528"/>
      <c r="G14" s="185">
        <v>500</v>
      </c>
      <c r="H14" s="117"/>
      <c r="I14" s="118">
        <f t="shared" si="0"/>
        <v>0</v>
      </c>
      <c r="J14" s="119"/>
    </row>
    <row r="15" spans="2:10" s="100" customFormat="1" ht="15" thickTop="1" thickBot="1">
      <c r="B15" s="559"/>
      <c r="C15" s="563"/>
      <c r="D15" s="527" t="s">
        <v>108</v>
      </c>
      <c r="E15" s="542"/>
      <c r="F15" s="528"/>
      <c r="G15" s="185">
        <v>500</v>
      </c>
      <c r="H15" s="117"/>
      <c r="I15" s="118">
        <f t="shared" si="0"/>
        <v>0</v>
      </c>
      <c r="J15" s="120"/>
    </row>
    <row r="16" spans="2:10" s="100" customFormat="1" ht="15" thickTop="1" thickBot="1">
      <c r="B16" s="559"/>
      <c r="C16" s="564" t="s">
        <v>109</v>
      </c>
      <c r="D16" s="527" t="s">
        <v>186</v>
      </c>
      <c r="E16" s="542"/>
      <c r="F16" s="528"/>
      <c r="G16" s="185">
        <v>23500</v>
      </c>
      <c r="H16" s="117"/>
      <c r="I16" s="118">
        <f t="shared" si="0"/>
        <v>0</v>
      </c>
      <c r="J16" s="120"/>
    </row>
    <row r="17" spans="2:10" s="100" customFormat="1" ht="15" thickTop="1" thickBot="1">
      <c r="B17" s="559"/>
      <c r="C17" s="564"/>
      <c r="D17" s="527" t="s">
        <v>110</v>
      </c>
      <c r="E17" s="542"/>
      <c r="F17" s="528"/>
      <c r="G17" s="185">
        <v>72500</v>
      </c>
      <c r="H17" s="117"/>
      <c r="I17" s="118">
        <f t="shared" si="0"/>
        <v>0</v>
      </c>
      <c r="J17" s="120"/>
    </row>
    <row r="18" spans="2:10" s="100" customFormat="1" ht="15" thickTop="1" thickBot="1">
      <c r="B18" s="559"/>
      <c r="C18" s="564"/>
      <c r="D18" s="527" t="s">
        <v>141</v>
      </c>
      <c r="E18" s="542"/>
      <c r="F18" s="528"/>
      <c r="G18" s="185">
        <v>93400</v>
      </c>
      <c r="H18" s="117"/>
      <c r="I18" s="118">
        <f t="shared" si="0"/>
        <v>0</v>
      </c>
      <c r="J18" s="120"/>
    </row>
    <row r="19" spans="2:10" s="100" customFormat="1" ht="15" thickTop="1" thickBot="1">
      <c r="B19" s="559"/>
      <c r="C19" s="564"/>
      <c r="D19" s="527" t="s">
        <v>167</v>
      </c>
      <c r="E19" s="542"/>
      <c r="F19" s="528"/>
      <c r="G19" s="185">
        <v>30900</v>
      </c>
      <c r="H19" s="117"/>
      <c r="I19" s="118">
        <f t="shared" si="0"/>
        <v>0</v>
      </c>
      <c r="J19" s="120"/>
    </row>
    <row r="20" spans="2:10" s="100" customFormat="1" ht="15" thickTop="1" thickBot="1">
      <c r="B20" s="559"/>
      <c r="C20" s="564"/>
      <c r="D20" s="527" t="s">
        <v>185</v>
      </c>
      <c r="E20" s="542"/>
      <c r="F20" s="528"/>
      <c r="G20" s="185">
        <v>33880</v>
      </c>
      <c r="H20" s="117"/>
      <c r="I20" s="118">
        <f t="shared" si="0"/>
        <v>0</v>
      </c>
      <c r="J20" s="120"/>
    </row>
    <row r="21" spans="2:10" s="100" customFormat="1" ht="15" thickTop="1" thickBot="1">
      <c r="B21" s="559"/>
      <c r="C21" s="564"/>
      <c r="D21" s="527" t="s">
        <v>166</v>
      </c>
      <c r="E21" s="542"/>
      <c r="F21" s="528"/>
      <c r="G21" s="186">
        <v>25000</v>
      </c>
      <c r="H21" s="117"/>
      <c r="I21" s="118">
        <f t="shared" si="0"/>
        <v>0</v>
      </c>
      <c r="J21" s="120"/>
    </row>
    <row r="22" spans="2:10" s="100" customFormat="1" ht="15" thickTop="1" thickBot="1">
      <c r="B22" s="559"/>
      <c r="C22" s="565"/>
      <c r="D22" s="527" t="s">
        <v>229</v>
      </c>
      <c r="E22" s="542"/>
      <c r="F22" s="528"/>
      <c r="G22" s="187">
        <v>36100</v>
      </c>
      <c r="H22" s="117"/>
      <c r="I22" s="118">
        <f t="shared" si="0"/>
        <v>0</v>
      </c>
      <c r="J22" s="120"/>
    </row>
    <row r="23" spans="2:10" s="100" customFormat="1" ht="13.5" customHeight="1" thickTop="1" thickBot="1">
      <c r="B23" s="559"/>
      <c r="C23" s="531" t="s">
        <v>219</v>
      </c>
      <c r="D23" s="546"/>
      <c r="E23" s="547"/>
      <c r="F23" s="548"/>
      <c r="G23" s="191"/>
      <c r="H23" s="117"/>
      <c r="I23" s="118">
        <f t="shared" si="0"/>
        <v>0</v>
      </c>
      <c r="J23" s="120"/>
    </row>
    <row r="24" spans="2:10" s="100" customFormat="1" ht="13.5" customHeight="1" thickTop="1" thickBot="1">
      <c r="B24" s="559"/>
      <c r="C24" s="532"/>
      <c r="D24" s="546"/>
      <c r="E24" s="547"/>
      <c r="F24" s="548"/>
      <c r="G24" s="191"/>
      <c r="H24" s="117"/>
      <c r="I24" s="118">
        <f t="shared" si="0"/>
        <v>0</v>
      </c>
      <c r="J24" s="120"/>
    </row>
    <row r="25" spans="2:10" s="100" customFormat="1" ht="13.5" customHeight="1" thickTop="1" thickBot="1">
      <c r="B25" s="559"/>
      <c r="C25" s="532"/>
      <c r="D25" s="546"/>
      <c r="E25" s="547"/>
      <c r="F25" s="548"/>
      <c r="G25" s="191"/>
      <c r="H25" s="117"/>
      <c r="I25" s="118">
        <f t="shared" si="0"/>
        <v>0</v>
      </c>
      <c r="J25" s="120"/>
    </row>
    <row r="26" spans="2:10" s="100" customFormat="1" ht="15" thickTop="1" thickBot="1">
      <c r="B26" s="560"/>
      <c r="C26" s="533"/>
      <c r="D26" s="543"/>
      <c r="E26" s="544"/>
      <c r="F26" s="545"/>
      <c r="G26" s="192"/>
      <c r="H26" s="117"/>
      <c r="I26" s="118">
        <f t="shared" si="0"/>
        <v>0</v>
      </c>
      <c r="J26" s="120"/>
    </row>
    <row r="27" spans="2:10" ht="18.75" customHeight="1" thickTop="1" thickBot="1">
      <c r="B27" s="100"/>
      <c r="C27" s="100"/>
      <c r="D27" s="100"/>
      <c r="E27" s="100"/>
      <c r="F27" s="100"/>
      <c r="G27" s="572" t="s">
        <v>111</v>
      </c>
      <c r="H27" s="573"/>
      <c r="I27" s="121">
        <f>SUM(I8:I26)</f>
        <v>0</v>
      </c>
      <c r="J27" s="122" t="s">
        <v>112</v>
      </c>
    </row>
    <row r="28" spans="2:10" ht="6" customHeight="1" thickTop="1">
      <c r="B28" s="100"/>
      <c r="C28" s="100"/>
      <c r="D28" s="100"/>
      <c r="E28" s="100"/>
      <c r="F28" s="100"/>
      <c r="G28" s="29"/>
      <c r="H28" s="29"/>
      <c r="I28" s="123"/>
      <c r="J28" s="122"/>
    </row>
    <row r="29" spans="2:10" ht="14.25" customHeight="1" thickBot="1">
      <c r="B29" s="529" t="s">
        <v>218</v>
      </c>
      <c r="C29" s="530"/>
      <c r="D29" s="530"/>
      <c r="E29" s="530"/>
      <c r="F29" s="530"/>
      <c r="G29" s="100"/>
      <c r="H29" s="100"/>
      <c r="I29" s="100"/>
      <c r="J29" s="100"/>
    </row>
    <row r="30" spans="2:10" ht="18" customHeight="1" thickTop="1" thickBot="1">
      <c r="B30" s="574" t="s">
        <v>181</v>
      </c>
      <c r="C30" s="110"/>
      <c r="D30" s="536" t="s">
        <v>101</v>
      </c>
      <c r="E30" s="537"/>
      <c r="F30" s="111" t="s">
        <v>102</v>
      </c>
      <c r="G30" s="111" t="s">
        <v>113</v>
      </c>
      <c r="H30" s="112" t="s">
        <v>103</v>
      </c>
      <c r="I30" s="113" t="s">
        <v>104</v>
      </c>
      <c r="J30" s="124" t="s">
        <v>114</v>
      </c>
    </row>
    <row r="31" spans="2:10" s="100" customFormat="1" ht="15" thickTop="1" thickBot="1">
      <c r="B31" s="575"/>
      <c r="C31" s="577" t="s">
        <v>105</v>
      </c>
      <c r="D31" s="538" t="s">
        <v>178</v>
      </c>
      <c r="E31" s="539"/>
      <c r="F31" s="184">
        <v>89000</v>
      </c>
      <c r="G31" s="188">
        <f>F31*J31</f>
        <v>62299.999999999993</v>
      </c>
      <c r="H31" s="117"/>
      <c r="I31" s="147">
        <f>G31*H31</f>
        <v>0</v>
      </c>
      <c r="J31" s="125">
        <v>0.7</v>
      </c>
    </row>
    <row r="32" spans="2:10" s="100" customFormat="1" ht="15" thickTop="1" thickBot="1">
      <c r="B32" s="575"/>
      <c r="C32" s="564"/>
      <c r="D32" s="527" t="s">
        <v>179</v>
      </c>
      <c r="E32" s="528"/>
      <c r="F32" s="184">
        <v>79200</v>
      </c>
      <c r="G32" s="188">
        <f>F32*J32</f>
        <v>55440</v>
      </c>
      <c r="H32" s="117"/>
      <c r="I32" s="147">
        <f t="shared" ref="I32:I55" si="1">G32*H32</f>
        <v>0</v>
      </c>
      <c r="J32" s="125">
        <v>0.7</v>
      </c>
    </row>
    <row r="33" spans="2:10" s="100" customFormat="1" ht="15" thickTop="1" thickBot="1">
      <c r="B33" s="575"/>
      <c r="C33" s="564"/>
      <c r="D33" s="527" t="s">
        <v>180</v>
      </c>
      <c r="E33" s="528"/>
      <c r="F33" s="184">
        <v>69500</v>
      </c>
      <c r="G33" s="188">
        <f t="shared" ref="G33:G55" si="2">F33*J33</f>
        <v>48650</v>
      </c>
      <c r="H33" s="117"/>
      <c r="I33" s="147">
        <f t="shared" ref="I33" si="3">G33*H33</f>
        <v>0</v>
      </c>
      <c r="J33" s="125">
        <v>0.7</v>
      </c>
    </row>
    <row r="34" spans="2:10" s="100" customFormat="1" ht="15" thickTop="1" thickBot="1">
      <c r="B34" s="575"/>
      <c r="C34" s="564"/>
      <c r="D34" s="527" t="s">
        <v>115</v>
      </c>
      <c r="E34" s="528"/>
      <c r="F34" s="185">
        <v>6000</v>
      </c>
      <c r="G34" s="188">
        <f t="shared" si="2"/>
        <v>4200</v>
      </c>
      <c r="H34" s="117"/>
      <c r="I34" s="147">
        <f t="shared" si="1"/>
        <v>0</v>
      </c>
      <c r="J34" s="125">
        <v>0.7</v>
      </c>
    </row>
    <row r="35" spans="2:10" s="100" customFormat="1" ht="15" thickTop="1" thickBot="1">
      <c r="B35" s="575"/>
      <c r="C35" s="578"/>
      <c r="D35" s="527" t="s">
        <v>116</v>
      </c>
      <c r="E35" s="528"/>
      <c r="F35" s="184">
        <v>3400</v>
      </c>
      <c r="G35" s="188">
        <f t="shared" si="2"/>
        <v>2380</v>
      </c>
      <c r="H35" s="117"/>
      <c r="I35" s="147">
        <f t="shared" si="1"/>
        <v>0</v>
      </c>
      <c r="J35" s="125">
        <v>0.7</v>
      </c>
    </row>
    <row r="36" spans="2:10" s="100" customFormat="1" ht="15" thickTop="1" thickBot="1">
      <c r="B36" s="575"/>
      <c r="C36" s="540" t="s">
        <v>117</v>
      </c>
      <c r="D36" s="527" t="s">
        <v>118</v>
      </c>
      <c r="E36" s="528"/>
      <c r="F36" s="185">
        <v>23500</v>
      </c>
      <c r="G36" s="188">
        <f t="shared" si="2"/>
        <v>15275</v>
      </c>
      <c r="H36" s="117"/>
      <c r="I36" s="147">
        <f t="shared" si="1"/>
        <v>0</v>
      </c>
      <c r="J36" s="126">
        <v>0.65</v>
      </c>
    </row>
    <row r="37" spans="2:10" s="100" customFormat="1" ht="15" thickTop="1" thickBot="1">
      <c r="B37" s="575"/>
      <c r="C37" s="579"/>
      <c r="D37" s="527" t="s">
        <v>164</v>
      </c>
      <c r="E37" s="528"/>
      <c r="F37" s="185">
        <v>30900</v>
      </c>
      <c r="G37" s="188">
        <f t="shared" si="2"/>
        <v>20085</v>
      </c>
      <c r="H37" s="117"/>
      <c r="I37" s="147">
        <f t="shared" si="1"/>
        <v>0</v>
      </c>
      <c r="J37" s="126">
        <v>0.65</v>
      </c>
    </row>
    <row r="38" spans="2:10" s="100" customFormat="1" ht="15" thickTop="1" thickBot="1">
      <c r="B38" s="575"/>
      <c r="C38" s="579"/>
      <c r="D38" s="527" t="s">
        <v>165</v>
      </c>
      <c r="E38" s="528"/>
      <c r="F38" s="185">
        <v>33880</v>
      </c>
      <c r="G38" s="188">
        <f t="shared" si="2"/>
        <v>22022</v>
      </c>
      <c r="H38" s="117"/>
      <c r="I38" s="147">
        <f t="shared" ref="I38" si="4">G38*H38</f>
        <v>0</v>
      </c>
      <c r="J38" s="126">
        <v>0.65</v>
      </c>
    </row>
    <row r="39" spans="2:10" s="100" customFormat="1" ht="15" thickTop="1" thickBot="1">
      <c r="B39" s="575"/>
      <c r="C39" s="579"/>
      <c r="D39" s="527" t="s">
        <v>166</v>
      </c>
      <c r="E39" s="528"/>
      <c r="F39" s="186">
        <v>25000</v>
      </c>
      <c r="G39" s="188">
        <f t="shared" si="2"/>
        <v>16250</v>
      </c>
      <c r="H39" s="117"/>
      <c r="I39" s="147">
        <f t="shared" si="1"/>
        <v>0</v>
      </c>
      <c r="J39" s="126">
        <v>0.65</v>
      </c>
    </row>
    <row r="40" spans="2:10" s="100" customFormat="1" ht="15" thickTop="1" thickBot="1">
      <c r="B40" s="575"/>
      <c r="C40" s="541"/>
      <c r="D40" s="527" t="s">
        <v>229</v>
      </c>
      <c r="E40" s="528"/>
      <c r="F40" s="189">
        <v>36100</v>
      </c>
      <c r="G40" s="188">
        <f t="shared" si="2"/>
        <v>23465</v>
      </c>
      <c r="H40" s="117"/>
      <c r="I40" s="147">
        <f t="shared" si="1"/>
        <v>0</v>
      </c>
      <c r="J40" s="126">
        <v>0.65</v>
      </c>
    </row>
    <row r="41" spans="2:10" s="100" customFormat="1" ht="15" thickTop="1" thickBot="1">
      <c r="B41" s="575"/>
      <c r="C41" s="540" t="s">
        <v>119</v>
      </c>
      <c r="D41" s="527" t="s">
        <v>120</v>
      </c>
      <c r="E41" s="528"/>
      <c r="F41" s="185">
        <v>73000</v>
      </c>
      <c r="G41" s="188">
        <f t="shared" si="2"/>
        <v>47450</v>
      </c>
      <c r="H41" s="117"/>
      <c r="I41" s="147">
        <f t="shared" si="1"/>
        <v>0</v>
      </c>
      <c r="J41" s="126">
        <v>0.65</v>
      </c>
    </row>
    <row r="42" spans="2:10" s="100" customFormat="1" ht="15" thickTop="1" thickBot="1">
      <c r="B42" s="575"/>
      <c r="C42" s="541"/>
      <c r="D42" s="527" t="s">
        <v>121</v>
      </c>
      <c r="E42" s="528"/>
      <c r="F42" s="185">
        <v>61000</v>
      </c>
      <c r="G42" s="188">
        <f t="shared" si="2"/>
        <v>39650</v>
      </c>
      <c r="H42" s="117"/>
      <c r="I42" s="147">
        <f t="shared" si="1"/>
        <v>0</v>
      </c>
      <c r="J42" s="126">
        <v>0.65</v>
      </c>
    </row>
    <row r="43" spans="2:10" s="100" customFormat="1" ht="15" thickTop="1" thickBot="1">
      <c r="B43" s="575"/>
      <c r="C43" s="540" t="s">
        <v>122</v>
      </c>
      <c r="D43" s="527" t="s">
        <v>175</v>
      </c>
      <c r="E43" s="528"/>
      <c r="F43" s="185">
        <v>12500</v>
      </c>
      <c r="G43" s="188">
        <f t="shared" si="2"/>
        <v>10625</v>
      </c>
      <c r="H43" s="117"/>
      <c r="I43" s="147">
        <f t="shared" si="1"/>
        <v>0</v>
      </c>
      <c r="J43" s="126">
        <v>0.85</v>
      </c>
    </row>
    <row r="44" spans="2:10" s="100" customFormat="1" ht="15" thickTop="1" thickBot="1">
      <c r="B44" s="575"/>
      <c r="C44" s="541"/>
      <c r="D44" s="527" t="s">
        <v>123</v>
      </c>
      <c r="E44" s="528"/>
      <c r="F44" s="185">
        <v>8700</v>
      </c>
      <c r="G44" s="188">
        <f t="shared" si="2"/>
        <v>7395</v>
      </c>
      <c r="H44" s="117"/>
      <c r="I44" s="147">
        <f t="shared" si="1"/>
        <v>0</v>
      </c>
      <c r="J44" s="126">
        <v>0.85</v>
      </c>
    </row>
    <row r="45" spans="2:10" s="100" customFormat="1" ht="15" thickTop="1" thickBot="1">
      <c r="B45" s="575"/>
      <c r="C45" s="580" t="s">
        <v>124</v>
      </c>
      <c r="D45" s="534" t="s">
        <v>125</v>
      </c>
      <c r="E45" s="535"/>
      <c r="F45" s="185">
        <v>8890</v>
      </c>
      <c r="G45" s="188">
        <f t="shared" si="2"/>
        <v>7556.5</v>
      </c>
      <c r="H45" s="117"/>
      <c r="I45" s="147">
        <f t="shared" si="1"/>
        <v>0</v>
      </c>
      <c r="J45" s="126">
        <v>0.85</v>
      </c>
    </row>
    <row r="46" spans="2:10" s="100" customFormat="1" ht="15" thickTop="1" thickBot="1">
      <c r="B46" s="575"/>
      <c r="C46" s="581"/>
      <c r="D46" s="534" t="s">
        <v>162</v>
      </c>
      <c r="E46" s="535"/>
      <c r="F46" s="185">
        <v>6940</v>
      </c>
      <c r="G46" s="188">
        <f t="shared" si="2"/>
        <v>5899</v>
      </c>
      <c r="H46" s="117"/>
      <c r="I46" s="147">
        <f t="shared" si="1"/>
        <v>0</v>
      </c>
      <c r="J46" s="126">
        <v>0.85</v>
      </c>
    </row>
    <row r="47" spans="2:10" s="100" customFormat="1" ht="15" thickTop="1" thickBot="1">
      <c r="B47" s="575"/>
      <c r="C47" s="581"/>
      <c r="D47" s="534" t="s">
        <v>126</v>
      </c>
      <c r="E47" s="535"/>
      <c r="F47" s="185">
        <v>6390</v>
      </c>
      <c r="G47" s="188">
        <f t="shared" si="2"/>
        <v>5431.5</v>
      </c>
      <c r="H47" s="117"/>
      <c r="I47" s="147">
        <f t="shared" si="1"/>
        <v>0</v>
      </c>
      <c r="J47" s="126">
        <v>0.85</v>
      </c>
    </row>
    <row r="48" spans="2:10" s="100" customFormat="1" ht="15" thickTop="1" thickBot="1">
      <c r="B48" s="575"/>
      <c r="C48" s="581"/>
      <c r="D48" s="534" t="s">
        <v>127</v>
      </c>
      <c r="E48" s="535"/>
      <c r="F48" s="185">
        <v>10300</v>
      </c>
      <c r="G48" s="188">
        <f t="shared" si="2"/>
        <v>8755</v>
      </c>
      <c r="H48" s="117"/>
      <c r="I48" s="147">
        <f t="shared" si="1"/>
        <v>0</v>
      </c>
      <c r="J48" s="126">
        <v>0.85</v>
      </c>
    </row>
    <row r="49" spans="2:24" s="100" customFormat="1" ht="15" thickTop="1" thickBot="1">
      <c r="B49" s="575"/>
      <c r="C49" s="581"/>
      <c r="D49" s="534" t="s">
        <v>128</v>
      </c>
      <c r="E49" s="535"/>
      <c r="F49" s="185">
        <v>28400</v>
      </c>
      <c r="G49" s="188">
        <f t="shared" si="2"/>
        <v>24140</v>
      </c>
      <c r="H49" s="117"/>
      <c r="I49" s="147">
        <f t="shared" si="1"/>
        <v>0</v>
      </c>
      <c r="J49" s="126">
        <v>0.85</v>
      </c>
    </row>
    <row r="50" spans="2:24" s="100" customFormat="1" ht="15" thickTop="1" thickBot="1">
      <c r="B50" s="575"/>
      <c r="C50" s="581"/>
      <c r="D50" s="534" t="s">
        <v>176</v>
      </c>
      <c r="E50" s="535"/>
      <c r="F50" s="185">
        <v>4860</v>
      </c>
      <c r="G50" s="188">
        <f t="shared" si="2"/>
        <v>4131</v>
      </c>
      <c r="H50" s="117"/>
      <c r="I50" s="147">
        <f t="shared" si="1"/>
        <v>0</v>
      </c>
      <c r="J50" s="126">
        <v>0.85</v>
      </c>
    </row>
    <row r="51" spans="2:24" s="100" customFormat="1" ht="15" thickTop="1" thickBot="1">
      <c r="B51" s="575"/>
      <c r="C51" s="582"/>
      <c r="D51" s="534" t="s">
        <v>177</v>
      </c>
      <c r="E51" s="535"/>
      <c r="F51" s="186">
        <v>1922</v>
      </c>
      <c r="G51" s="188">
        <f t="shared" si="2"/>
        <v>1633.7</v>
      </c>
      <c r="H51" s="117"/>
      <c r="I51" s="147">
        <f t="shared" si="1"/>
        <v>0</v>
      </c>
      <c r="J51" s="126">
        <v>0.85</v>
      </c>
    </row>
    <row r="52" spans="2:24" s="100" customFormat="1" ht="15" thickTop="1" thickBot="1">
      <c r="B52" s="575"/>
      <c r="C52" s="531" t="s">
        <v>129</v>
      </c>
      <c r="D52" s="534" t="s">
        <v>154</v>
      </c>
      <c r="E52" s="535"/>
      <c r="F52" s="186">
        <v>10400</v>
      </c>
      <c r="G52" s="188">
        <f t="shared" si="2"/>
        <v>8840</v>
      </c>
      <c r="H52" s="117"/>
      <c r="I52" s="148">
        <f t="shared" si="1"/>
        <v>0</v>
      </c>
      <c r="J52" s="126">
        <v>0.85</v>
      </c>
    </row>
    <row r="53" spans="2:24" s="100" customFormat="1" ht="15" thickTop="1" thickBot="1">
      <c r="B53" s="575"/>
      <c r="C53" s="564"/>
      <c r="D53" s="534" t="s">
        <v>184</v>
      </c>
      <c r="E53" s="535"/>
      <c r="F53" s="186">
        <v>6280</v>
      </c>
      <c r="G53" s="188">
        <f t="shared" si="2"/>
        <v>5338</v>
      </c>
      <c r="H53" s="117"/>
      <c r="I53" s="148">
        <f t="shared" si="1"/>
        <v>0</v>
      </c>
      <c r="J53" s="126">
        <v>0.85</v>
      </c>
    </row>
    <row r="54" spans="2:24" s="100" customFormat="1" ht="15" thickTop="1" thickBot="1">
      <c r="B54" s="575"/>
      <c r="C54" s="564"/>
      <c r="D54" s="527" t="s">
        <v>130</v>
      </c>
      <c r="E54" s="528"/>
      <c r="F54" s="186">
        <v>4500</v>
      </c>
      <c r="G54" s="188">
        <f t="shared" si="2"/>
        <v>3825</v>
      </c>
      <c r="H54" s="117"/>
      <c r="I54" s="148">
        <f t="shared" si="1"/>
        <v>0</v>
      </c>
      <c r="J54" s="126">
        <v>0.85</v>
      </c>
    </row>
    <row r="55" spans="2:24" s="100" customFormat="1" ht="15" thickTop="1" thickBot="1">
      <c r="B55" s="576"/>
      <c r="C55" s="585"/>
      <c r="D55" s="543" t="s">
        <v>163</v>
      </c>
      <c r="E55" s="594"/>
      <c r="F55" s="190">
        <v>13240</v>
      </c>
      <c r="G55" s="188">
        <f t="shared" si="2"/>
        <v>11254</v>
      </c>
      <c r="H55" s="183"/>
      <c r="I55" s="148">
        <f t="shared" si="1"/>
        <v>0</v>
      </c>
      <c r="J55" s="144">
        <v>0.85</v>
      </c>
    </row>
    <row r="56" spans="2:24" ht="16.149999999999999" customHeight="1" thickTop="1" thickBot="1">
      <c r="B56" s="127"/>
      <c r="C56" s="128"/>
      <c r="D56" s="128"/>
      <c r="E56" s="128"/>
      <c r="F56" s="129"/>
      <c r="G56" s="586" t="s">
        <v>131</v>
      </c>
      <c r="H56" s="587"/>
      <c r="I56" s="149">
        <f>SUM(I31:I55)</f>
        <v>0</v>
      </c>
      <c r="J56" s="130" t="s">
        <v>221</v>
      </c>
    </row>
    <row r="57" spans="2:24" ht="6" customHeight="1" thickTop="1" thickBot="1">
      <c r="D57" s="588"/>
      <c r="E57" s="588"/>
      <c r="F57" s="589"/>
      <c r="G57" s="131"/>
      <c r="J57" s="132"/>
    </row>
    <row r="58" spans="2:24" ht="16.149999999999999" customHeight="1" thickTop="1" thickBot="1">
      <c r="D58" s="590" t="s">
        <v>222</v>
      </c>
      <c r="E58" s="591"/>
      <c r="F58" s="591"/>
      <c r="G58" s="592" t="s">
        <v>132</v>
      </c>
      <c r="H58" s="593"/>
      <c r="I58" s="133">
        <f>I4+I27-I56</f>
        <v>0</v>
      </c>
    </row>
    <row r="59" spans="2:24" ht="16.149999999999999" customHeight="1" thickTop="1" thickBot="1">
      <c r="D59" s="134"/>
      <c r="E59" s="134"/>
      <c r="F59" s="134"/>
      <c r="G59" s="583" t="s">
        <v>139</v>
      </c>
      <c r="H59" s="584"/>
      <c r="I59" s="135">
        <f>I58*0.1</f>
        <v>0</v>
      </c>
      <c r="J59" s="33"/>
    </row>
    <row r="60" spans="2:24" ht="16.149999999999999" customHeight="1" thickTop="1" thickBot="1">
      <c r="B60" s="136"/>
      <c r="G60" s="570" t="s">
        <v>133</v>
      </c>
      <c r="H60" s="571"/>
      <c r="I60" s="137">
        <f>SUM(I58:I59)</f>
        <v>0</v>
      </c>
    </row>
    <row r="61" spans="2:24" ht="13.9" customHeight="1" thickTop="1">
      <c r="C61" s="89" t="s">
        <v>134</v>
      </c>
      <c r="D61" s="138"/>
      <c r="E61" s="138"/>
      <c r="F61" s="100"/>
      <c r="G61" s="100"/>
      <c r="H61" s="100"/>
      <c r="I61" s="100"/>
      <c r="M61" s="139"/>
    </row>
    <row r="62" spans="2:24">
      <c r="C62" s="12" t="s">
        <v>135</v>
      </c>
      <c r="D62" s="12"/>
      <c r="E62" s="12"/>
      <c r="F62" s="140" t="s">
        <v>136</v>
      </c>
      <c r="G62" s="100"/>
      <c r="H62" s="100"/>
      <c r="I62" s="100"/>
      <c r="X62" s="141"/>
    </row>
    <row r="63" spans="2:24" ht="13.5" customHeight="1">
      <c r="C63" s="145" t="s">
        <v>137</v>
      </c>
      <c r="D63" s="3"/>
      <c r="E63" s="3"/>
      <c r="F63" s="12" t="s">
        <v>190</v>
      </c>
      <c r="G63" s="100"/>
      <c r="H63" s="552" t="s">
        <v>230</v>
      </c>
      <c r="I63" s="553"/>
      <c r="J63" s="553"/>
    </row>
    <row r="64" spans="2:24">
      <c r="C64" s="1"/>
      <c r="D64" s="1"/>
      <c r="E64" s="1"/>
      <c r="J64" s="142"/>
    </row>
    <row r="65" ht="9.1999999999999993" customHeight="1"/>
  </sheetData>
  <sheetProtection algorithmName="SHA-512" hashValue="tIpiY8Lzm4crMgO80NrVKJPlzWLqRM0gezJgKjZVLgSdY2oPE3DWrZzt2q+vj+LVojzuSYu8UsnHtp/oQaf3ew==" saltValue="NXEbl9SJw8872+2Z6v8sFQ==" spinCount="100000" sheet="1" selectLockedCells="1"/>
  <dataConsolidate/>
  <mergeCells count="69">
    <mergeCell ref="C45:C51"/>
    <mergeCell ref="G59:H59"/>
    <mergeCell ref="C52:C55"/>
    <mergeCell ref="G56:H56"/>
    <mergeCell ref="D57:F57"/>
    <mergeCell ref="D58:F58"/>
    <mergeCell ref="G58:H58"/>
    <mergeCell ref="D55:E55"/>
    <mergeCell ref="D53:E53"/>
    <mergeCell ref="D54:E54"/>
    <mergeCell ref="D45:E45"/>
    <mergeCell ref="D46:E46"/>
    <mergeCell ref="D47:E47"/>
    <mergeCell ref="D48:E48"/>
    <mergeCell ref="D52:E52"/>
    <mergeCell ref="D49:E49"/>
    <mergeCell ref="C4:D4"/>
    <mergeCell ref="H63:J63"/>
    <mergeCell ref="B1:J1"/>
    <mergeCell ref="H2:J2"/>
    <mergeCell ref="F3:H3"/>
    <mergeCell ref="F4:H4"/>
    <mergeCell ref="B7:B26"/>
    <mergeCell ref="C8:C15"/>
    <mergeCell ref="C16:C22"/>
    <mergeCell ref="D12:F12"/>
    <mergeCell ref="D8:F8"/>
    <mergeCell ref="G60:H60"/>
    <mergeCell ref="G27:H27"/>
    <mergeCell ref="B30:B55"/>
    <mergeCell ref="C31:C35"/>
    <mergeCell ref="C36:C40"/>
    <mergeCell ref="D7:F7"/>
    <mergeCell ref="D11:F11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6:F26"/>
    <mergeCell ref="D23:F23"/>
    <mergeCell ref="D24:F24"/>
    <mergeCell ref="D25:F25"/>
    <mergeCell ref="B29:F29"/>
    <mergeCell ref="C23:C26"/>
    <mergeCell ref="D50:E50"/>
    <mergeCell ref="D51:E51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C41:C42"/>
    <mergeCell ref="C43:C44"/>
    <mergeCell ref="D40:E40"/>
    <mergeCell ref="D41:E41"/>
    <mergeCell ref="D42:E42"/>
    <mergeCell ref="D43:E43"/>
    <mergeCell ref="D44:E4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2023.09オーダーフォーム</vt:lpstr>
      <vt:lpstr>2023.09不要・追加</vt:lpstr>
      <vt:lpstr>'2023.09オーダーフォーム'!Print_Area</vt:lpstr>
      <vt:lpstr>'2023.09不要・追加'!Print_Area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PSJ Hayakawa</dc:creator>
  <cp:lastModifiedBy>psj06 pc</cp:lastModifiedBy>
  <cp:lastPrinted>2023-05-16T06:52:06Z</cp:lastPrinted>
  <dcterms:created xsi:type="dcterms:W3CDTF">2019-04-17T01:32:44Z</dcterms:created>
  <dcterms:modified xsi:type="dcterms:W3CDTF">2023-09-21T03:40:35Z</dcterms:modified>
</cp:coreProperties>
</file>